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55" yWindow="-225" windowWidth="25455" windowHeight="7875" tabRatio="949" activeTab="3"/>
  </bookViews>
  <sheets>
    <sheet name="списокКлассов" sheetId="50" r:id="rId1"/>
    <sheet name="254р8.3_СписокСчетов_такс5.2" sheetId="52" r:id="rId2"/>
    <sheet name="алгоритмАвтозаполнения_такс5.2" sheetId="53" r:id="rId3"/>
    <sheet name="графа8 реготчетаКлассификация" sheetId="51" r:id="rId4"/>
    <sheet name="ОсобенностиКнопокАвтозаполнения" sheetId="49" r:id="rId5"/>
    <sheet name="Формулы и ЭлСтоим" sheetId="35" r:id="rId6"/>
    <sheet name="254р8.3_СписокСчетов_такс4.2" sheetId="24" r:id="rId7"/>
    <sheet name="алгоритмАвтозаполнения_такс4.2" sheetId="36" r:id="rId8"/>
    <sheet name="примерРасчетаСВЗОП_такс4.2" sheetId="48" r:id="rId9"/>
  </sheets>
  <definedNames>
    <definedName name="_xlnm._FilterDatabase" localSheetId="6" hidden="1">'254р8.3_СписокСчетов_такс4.2'!$A$7:$U$230</definedName>
    <definedName name="_xlnm._FilterDatabase" localSheetId="1" hidden="1">'254р8.3_СписокСчетов_такс5.2'!$A$9:$L$243</definedName>
    <definedName name="_xlnm._FilterDatabase" localSheetId="7" hidden="1">алгоритмАвтозаполнения_такс4.2!$A$4:$Q$15</definedName>
    <definedName name="_xlnm._FilterDatabase" localSheetId="2" hidden="1">алгоритмАвтозаполнения_такс5.2!$A$4:$Q$15</definedName>
    <definedName name="_xlnm._FilterDatabase" localSheetId="0" hidden="1">списокКлассов!$A$2:$J$37</definedName>
  </definedNames>
  <calcPr calcId="152511"/>
</workbook>
</file>

<file path=xl/calcChain.xml><?xml version="1.0" encoding="utf-8"?>
<calcChain xmlns="http://schemas.openxmlformats.org/spreadsheetml/2006/main">
  <c r="K11" i="35" l="1"/>
  <c r="H12" i="48" l="1"/>
  <c r="H11" i="48"/>
  <c r="H10" i="48"/>
  <c r="H13" i="48"/>
  <c r="H9" i="48"/>
  <c r="H14" i="48" l="1"/>
  <c r="H15" i="48" s="1"/>
</calcChain>
</file>

<file path=xl/sharedStrings.xml><?xml version="1.0" encoding="utf-8"?>
<sst xmlns="http://schemas.openxmlformats.org/spreadsheetml/2006/main" count="3643" uniqueCount="650">
  <si>
    <t>Класс активов</t>
  </si>
  <si>
    <t xml:space="preserve">Акции </t>
  </si>
  <si>
    <t>Паи (акции, доли) иностранных индексных инвестиционных фондов, размещающих средства в государственные ценные бумаги иностранных государств, облигации и акции иных иностранных эмитентов</t>
  </si>
  <si>
    <t>Государственные ценные бумаги Российской Федерации, обращающиеся на рынке ценных бумаг, за исключением облигаций внешних облигационных займов Российской Федерации</t>
  </si>
  <si>
    <t>Государственные ценные бумаги субъектов Российской Федерации</t>
  </si>
  <si>
    <t>Ценные бумаги органов местного самоуправления</t>
  </si>
  <si>
    <t>Облигации федеральных государственных унитарных предприятий</t>
  </si>
  <si>
    <t>Облигации юридических лиц (за исключением облигаций с ипотечным покрытием, облигаций государственных корпораций, облигаций федеральных государственных унитарных предприятий)</t>
  </si>
  <si>
    <t>Иные облигации</t>
  </si>
  <si>
    <t>Инвестиционные паи паевых инвестиционных фондов</t>
  </si>
  <si>
    <t>Долговые ценные бумаги иностранных государств</t>
  </si>
  <si>
    <t>Облигации внешних облигационных займов Российской Федерации</t>
  </si>
  <si>
    <t>Денежные средства на счетах в кредитных организациях</t>
  </si>
  <si>
    <t>Денежные средства на брокерских счетах</t>
  </si>
  <si>
    <t>Денежные средства, предоставленные в распоряжение клирингового центра в качестве гарантийного обеспечения</t>
  </si>
  <si>
    <t>Депозиты</t>
  </si>
  <si>
    <t>не заполняется</t>
  </si>
  <si>
    <t>Недвижимое имущество</t>
  </si>
  <si>
    <t>Дебиторская задолженность по накопленному купонному доходу (НКД)</t>
  </si>
  <si>
    <t>Дебиторская задолженность по накопленному процентному доходу (НПД)</t>
  </si>
  <si>
    <t>Депозитные сертификаты</t>
  </si>
  <si>
    <t>Прочая кредиторская задолженность</t>
  </si>
  <si>
    <t>Долговые ценные бумаги, удерживаемые до погашения</t>
  </si>
  <si>
    <t>Облигации с ипотечным покрытием</t>
  </si>
  <si>
    <t>Облигации государственных корпораций</t>
  </si>
  <si>
    <t>Ипотечные сертификаты участия</t>
  </si>
  <si>
    <t>Ценные бумаги международных финансовых организаций</t>
  </si>
  <si>
    <t>Прочие активы</t>
  </si>
  <si>
    <t>Прочая дебиторская задолженность</t>
  </si>
  <si>
    <t>Производные финансовые инструменты</t>
  </si>
  <si>
    <t>Кредиторская задолженность -займы</t>
  </si>
  <si>
    <t>Общий тип ЦБ=Государственные облигации субъекта федерации</t>
  </si>
  <si>
    <t>Общий тип ЦБ=Муниципальные облигации</t>
  </si>
  <si>
    <t>Общий тип ЦБ=Облигации с ипотечным покрытием</t>
  </si>
  <si>
    <t>в карточке Эмитента в Справочнике Контрагентов по полю Классификация контрагента (ЕПС)= Государственные корпорации</t>
  </si>
  <si>
    <t>ОбщийТип &lt;&gt; ЗНАЧЕНИЕ(Справочник.уи_ОбщиеТипыЦенныхБумаг.ДепозитныеСертификаты)</t>
  </si>
  <si>
    <t xml:space="preserve">в справочнике Контрагентов (Эмитентов) "Классификация Контрагента (ЕПС)= Иностранные государства" </t>
  </si>
  <si>
    <t>в справочнике Контрагентов (Эмитентов) "Классификация Контрагента (ЕПС)= Банки-нерезиденты=Кредитные организации=Прочие нерезиденты</t>
  </si>
  <si>
    <t xml:space="preserve">в карточке ЦБ включен флаг Обращается на рынке ценных бумаг (ОРЦБ)+ содержится  в Полном наименовании или Виде Учета (пользовательский справочник Виды Ценных бумаг) "ОВОЗ" или "внешн* облигационн* займ*" </t>
  </si>
  <si>
    <t>Общий тип ЦБ≠"Паи ПИФ и АИФ≠Ипотечные сертификаты участия</t>
  </si>
  <si>
    <t>Общий тип ЦБ≠Ипотечные сертификаты участия</t>
  </si>
  <si>
    <r>
      <t>Общий тип ЦБ</t>
    </r>
    <r>
      <rPr>
        <sz val="10"/>
        <color theme="1"/>
        <rFont val="Calibri"/>
        <family val="2"/>
        <charset val="204"/>
      </rPr>
      <t>=</t>
    </r>
    <r>
      <rPr>
        <sz val="10"/>
        <color theme="1"/>
        <rFont val="Calibri"/>
        <family val="2"/>
        <charset val="204"/>
        <scheme val="minor"/>
      </rPr>
      <t>Ипотечные сертификаты участия</t>
    </r>
  </si>
  <si>
    <t>47901-47904</t>
  </si>
  <si>
    <t>Долевые ценные бумаги банков-нерезидентов</t>
  </si>
  <si>
    <t>Долевые ценные бумаги кредитных организаций</t>
  </si>
  <si>
    <t>Долевые ценные бумаги прочих нерезидентов</t>
  </si>
  <si>
    <t>Долевые ценные бумаги прочих резидентов</t>
  </si>
  <si>
    <t>Долевые ценные бумаги, переданные без прекращения признания</t>
  </si>
  <si>
    <t>Долевые ценные бумаги, имеющиеся в наличии для продажи, или долевые ценные бумаги, оцениваемые по справедливой стоимости через прочий совокупный доход. Долевые ценные бумаги, переданные без прекращения признания</t>
  </si>
  <si>
    <t>Долевые ценные бумаги, оцениваемые по справедливой стоимости через прибыль или убыток. Долевые ценные бумаги, переданные без прекращения признания</t>
  </si>
  <si>
    <t>Акции, паи, переданные без прекращения признания</t>
  </si>
  <si>
    <t>Участие в дочерних и ассоциированных акционерных обществах, паевых инвестиционных фондах. Акции, паи, переданные без прекращения признания</t>
  </si>
  <si>
    <t>Паи паевых инвестиционных фондов</t>
  </si>
  <si>
    <t>Общий тип ЦБ≠"Паи ПИФ и АИФ + в карточке Эмитента в Справочнике Контрагентов по полю Классификация контрагента (ЕПС)≠ Иностранные индексные инвестиционные фонды, размещающие средства в ЦБ иностранных эмитентов</t>
  </si>
  <si>
    <t>Долевые ценные бумаги, оцениваемые по справедливой стоимости через прибыль или убыток</t>
  </si>
  <si>
    <t>Долевые ценные бумаги, оцениваемые по справедливой стоимости через прибыль или убыток. Долевые ценные бумаги прочих нерезидентов</t>
  </si>
  <si>
    <t>в карточке Эмитента в Справочнике Контрагентов по полю Классификация контрагента (ЕПС)=Иностранные индексные инвестиционные фонды, размещающие средства в ЦБ иностранных эмитентов</t>
  </si>
  <si>
    <t>Долевые ценные бумаги, имеющиеся в наличии для продажи, или долевые ценные бумаги, оцениваемые по справедливой стоимости через прочий совокупный доход</t>
  </si>
  <si>
    <t>Общий тип ЦБ≠Ипотечные сертификаты участия  + в карточке Эмитента в Справочнике Контрагентов по полю Классификация контрагента (ЕПС)≠Международные финансовые организации≠Иностранные индексные инвестиционные фонды, размещающие средства в ЦБ иностранных эмитентов</t>
  </si>
  <si>
    <t xml:space="preserve">в карточке ЦБ включен флаг Обращается на рынке ценных бумаг (ОРЦБ)+ не содержится  в Полном наименовании или Виде Учета (пользовательский справочник Виды Ценных бумаг) "ОВОЗ" или "внешн* облигационн* займ*" </t>
  </si>
  <si>
    <t xml:space="preserve">в карточке ЦБ включен флаг Обращается на рынке ценных бумаг (ОРЦБ)+ КлассификацияЭмитента = ЗНАЧЕНИЕ(Перечисление.ort_КлассификацияЭмитентов.РФ), т.е. в карточке Эмитента в Справочнике Контрагентов по полю Классификация контрагента (ЕПС)= Российская Федерация +не содержится  в Полном наименовании или Виде Учета (пользовательский справочник Виды Ценных бумаг) "ОВОЗ" или "внешн* облигационн* займ*" </t>
  </si>
  <si>
    <t xml:space="preserve">в карточке ЦБ включен флаг Обращается на рынке ценных бумаг (ОРЦБ)+ КлассификацияЭмитента = ЗНАЧЕНИЕ(Перечисление.ort_КлассификацияЭмитентов.РФ), т.е. в карточке Эмитента в Справочнике Контрагентов по полю Классификация контрагента (ЕПС)= Российская Федерация+ не содержится  в Полном наименовании или Виде Учета (пользовательский справочник Виды Ценных бумаг) "ОВОЗ" или "внешн* облигационн* займ*" </t>
  </si>
  <si>
    <t>Долевые ценные бумаги, имеющиеся в наличии для продажи, или долевые ценные бумаги, оцениваемые по справедливой стоимости через прочий совокупный доход. Долевые ценные бумаги прочих нерезидентов</t>
  </si>
  <si>
    <t xml:space="preserve"> Долговые ценные бумаги Российской Федерации</t>
  </si>
  <si>
    <t>Долговые ценные бумаги, оцениваемые по справедливой стоимости через прибыль или убыток</t>
  </si>
  <si>
    <t>Долговые ценные бумаги, имеющиеся в наличии для продажи, или долговые ценные бумаги, оцениваемые по справедливой стоимости через прочий совокупный доход</t>
  </si>
  <si>
    <t>Долговые ценные бумаги (кроме векселей), учитываемые по амортизированной стоимости, кроме оцениваемых по справедливой стоимости через прибыль или убыток, имеющихся в наличии для продажи, оцениваемых по справедливой стоимости через прочий овокупный до</t>
  </si>
  <si>
    <t>Долговые ценные бумаги (кроме векселей) Российской Федерации</t>
  </si>
  <si>
    <t>Долговые ценные бумаги, переданные без прекращения признания</t>
  </si>
  <si>
    <t>Долговые ценные бумаги (кроме векселей), переданные без прекращения признания</t>
  </si>
  <si>
    <t>Долговые ценные бумаги субъектов Российской Федерации и органов местного самоуправления</t>
  </si>
  <si>
    <t>Долговые ценные бумаги (кроме векселей) субъектов Российской Федерации и органов местного самоуправления</t>
  </si>
  <si>
    <t>Долговые ценные бумаги прочих резидентов</t>
  </si>
  <si>
    <t>Долговые ценные бумаги (кроме векселей) прочих резидентов</t>
  </si>
  <si>
    <t>50413+50454-50455-50421</t>
  </si>
  <si>
    <t>Долговые ценные бумаги кредитных организаций</t>
  </si>
  <si>
    <t>Долговые ценные бумаги (кроме векселей) кредитных организаций</t>
  </si>
  <si>
    <t>в карточке Эмитента в Справочнике Контрагентов по полю Классификация контрагента (ЕПС)= ФГУП (федеральное государственное унитарное предприятие)</t>
  </si>
  <si>
    <t>Общий тип ЦБ≠Облигации с ипотечным покрытием≠ДепозитныеСертификаты</t>
  </si>
  <si>
    <t>Долговые ценные бумаги (кроме векселей) иностранных государств</t>
  </si>
  <si>
    <t>Участие в дочерних и ассоциированных акционерных обществах, паевых инвестиционных фондах</t>
  </si>
  <si>
    <t>Общий тип ЦБ="Паи ПИФ и АИФ</t>
  </si>
  <si>
    <t>Долговые ценные бумаги банков-нерезидентов</t>
  </si>
  <si>
    <t>Долговые ценные бумаги (кроме векселей) банков-нерезидентов</t>
  </si>
  <si>
    <t>Долговые ценные бумаги прочих нерезидентов</t>
  </si>
  <si>
    <t>Долговые ценные бумаги (кроме векселей) прочих нерезидентов</t>
  </si>
  <si>
    <t>50416+50460-50461-50424</t>
  </si>
  <si>
    <t>Общий тип ЦБ=Ипотечные сертификаты участия  + в карточке Эмитента в Справочнике Контрагентов по полю Классификация контрагента (ЕПС)≠Международные финансовые организации≠Иностранные индексные инвестиционные фонды, размещающие средства в ЦБ иностранных эмитентов</t>
  </si>
  <si>
    <t>Общий тип ЦБ=Ипотечные сертификаты участия</t>
  </si>
  <si>
    <t>Общий тип ЦБ=Ипотечные сертификаты участия + в карточке Эмитента в Справочнике Контрагентов по полю Классификация контрагента (ЕПС)≠ Иностранные индексные инвестиционные фонды, размещающие средства в ЦБ иностранных эмитентов</t>
  </si>
  <si>
    <t>30602-30607</t>
  </si>
  <si>
    <t>47408-47425</t>
  </si>
  <si>
    <t>Депозиты, размещенные в кредитных организациях и банках-нерезидентах</t>
  </si>
  <si>
    <t>Депозиты в кредитных организациях</t>
  </si>
  <si>
    <t>Депозиты в банках-нерезидентах</t>
  </si>
  <si>
    <t>отбор ЦБ по полю "Общий тип ЦБ"=Депозитные сертификаты" в справочн ЦБ</t>
  </si>
  <si>
    <t>Прочие средства, предоставленные негосударственным финансовым организациям</t>
  </si>
  <si>
    <t>60804-60805-60806</t>
  </si>
  <si>
    <t>61901+61902+61903+61904+61905+61906+61907+61908-61909-61910</t>
  </si>
  <si>
    <t>Инвестиционное имущество</t>
  </si>
  <si>
    <t>Вложения в сооружение (строительство) объектов инвестиционного имущества</t>
  </si>
  <si>
    <t>Основные средства</t>
  </si>
  <si>
    <t>Вложения в сооружение (строительство), создание (изготовление) и приобретение основных средств</t>
  </si>
  <si>
    <t>Аренда</t>
  </si>
  <si>
    <t>Вложения в приобретение активов в форме права пользования</t>
  </si>
  <si>
    <t>Земля</t>
  </si>
  <si>
    <t>отбор по Владельцу с Группой учета ОС =Здания, Сооружения, Земля</t>
  </si>
  <si>
    <t>отбор по Владельцу с Группой учета ОС =Здания, Сооружения</t>
  </si>
  <si>
    <t>отбор по Владельцу с Группой учета ОС =Здания, Сооружения, если Владелец Номенклатура через галочку "это ОС" связь со Справочником ОС</t>
  </si>
  <si>
    <t>отбор по Владельцу с Группой учета ОС =Здания, Сооружения, Земля, Если Владелец Номенклатура через галочку "это ОС" связь со Справочником ОС</t>
  </si>
  <si>
    <t>отбор по Владельцу с Группой учета ОС =Здания, Сооружения, Земля, предусмотрен выход на данный актив как через Владельца Основное средство и Владельца "Актив в форме права пользования"</t>
  </si>
  <si>
    <t>отбор по Владельцу с Группой учета ОС =Здания, Сооружения, Земля, предусмотрен выход на данный актив как через Владельца Основное средство и Владельца "Актив в форме права пользования", Если Владелец Номенклатура через галочку "это ОС" связь со Справочником ОС</t>
  </si>
  <si>
    <t>47902-47905</t>
  </si>
  <si>
    <t>Расчеты с дебиторами и кредиторами</t>
  </si>
  <si>
    <t>Активы, переданные в доверительное управление</t>
  </si>
  <si>
    <t>Дебиторская задолженность по операциям доверительного управления</t>
  </si>
  <si>
    <t>Кредиторская задолженность по операциям доверительного управления</t>
  </si>
  <si>
    <t>ДЛЯ НПФ неактуально</t>
  </si>
  <si>
    <t>Дебиторская задолженность по накопленному процентному доходу (Депозиты)</t>
  </si>
  <si>
    <t>24_1</t>
  </si>
  <si>
    <t>Расчеты по налогам и сборам, кроме налога на прибыль</t>
  </si>
  <si>
    <t>Налог на добавленную стоимость, уплаченный</t>
  </si>
  <si>
    <t>Расчеты с поставщиками и подрядчиками</t>
  </si>
  <si>
    <t>Расчеты с прочими дебиторами</t>
  </si>
  <si>
    <t>Расчеты с покупателями и клиентами</t>
  </si>
  <si>
    <t>Расчеты по договорам администрирования договоров обязательного пенсионного страхования и негосударственного пенсионного обеспечения</t>
  </si>
  <si>
    <t>Расчеты по начисленным доходам по акциям, долям, паям</t>
  </si>
  <si>
    <t>Имущество, полученное в финансовую аренду</t>
  </si>
  <si>
    <t>наименование Основного счета</t>
  </si>
  <si>
    <t>наименование группы, к которой относится Основной счет</t>
  </si>
  <si>
    <t>60302</t>
  </si>
  <si>
    <t>60310</t>
  </si>
  <si>
    <t>60323-60324_связка по Контрагенту</t>
  </si>
  <si>
    <t>60332-60324_связка по Контрагенту</t>
  </si>
  <si>
    <t>60334-60324_связка по Контрагенту</t>
  </si>
  <si>
    <t>60347-60324_связка по Контрагенту</t>
  </si>
  <si>
    <t>выход на Справочник Контрагенты из Владельца/Разделителя основного л/с</t>
  </si>
  <si>
    <t>Кредиторская задолженность по операциям прямого репо</t>
  </si>
  <si>
    <t>справочник ЦБ</t>
  </si>
  <si>
    <t>Прочая дебиторская задолженность - по операциям обратного РЕПО</t>
  </si>
  <si>
    <t>Расчеты по отдельным операциям</t>
  </si>
  <si>
    <t>47417-47425</t>
  </si>
  <si>
    <t>47423-47425</t>
  </si>
  <si>
    <t>Расчеты по конверсионным операциям, производным финансовым инструментам и прочим договорам (сделкам), по которым расчеты и поставка осуществляются не ранее следующего дня после дня заключения договора (сделки)</t>
  </si>
  <si>
    <t>Суммы, списанные с расчетных счетов в кредитных организациях и банках-нерезидентах, до выяснения</t>
  </si>
  <si>
    <t>Требования по прочим финансовым операциям</t>
  </si>
  <si>
    <t>Обязательства по прочим финансовым операциям</t>
  </si>
  <si>
    <t>60312+60345-60324_связка по Контрагенту</t>
  </si>
  <si>
    <t>60301</t>
  </si>
  <si>
    <t>60309</t>
  </si>
  <si>
    <t>60322</t>
  </si>
  <si>
    <t>60331</t>
  </si>
  <si>
    <t>60333</t>
  </si>
  <si>
    <t xml:space="preserve">  заполнение в Документе поля Объект учета значением Справочник.епс_НаименованиеЗадолженности=Расчеты по налогам и сборам, кроме налога на прибыль</t>
  </si>
  <si>
    <t xml:space="preserve">  заполнение в Документе поля Объект учета значением Справочник.епс_НаименованиеЗадолженности=Налог на добавленную стоимость, уплаченный</t>
  </si>
  <si>
    <t xml:space="preserve">  заполнение в Документе поля Объект учета значением Справочник.епс_НаименованиеЗадолженности=Расчеты с поставщиками и подрядчиками</t>
  </si>
  <si>
    <t xml:space="preserve">  заполнение в Документе поля Объект учета значением Справочник.епс_НаименованиеЗадолженности=Расчеты с прочими кредиторами</t>
  </si>
  <si>
    <t xml:space="preserve">  заполнение в Документе поля Объект учета значением Справочник.епс_НаименованиеЗадолженности=Расчеты с покупателями и клиентами</t>
  </si>
  <si>
    <t xml:space="preserve">  заполнение в Документе поля Объект учета значением Справочник.епс_НаименованиеЗадолженности=Расчеты по договорам администрирования договоров обязательного пенсионного страхования и негосударственного пенсионного обеспечения</t>
  </si>
  <si>
    <t xml:space="preserve">  заполнение в Документе поля Объект учета значением Справочник.епс_НаименованиеЗадолженности=Расчеты по начисленным доходам по акциям, долям, паям</t>
  </si>
  <si>
    <t xml:space="preserve">  заполнение в Документе поля Объект учета значением Справочник.епс_НаименованиеЗадолженности=Расчеты по конверсионным операциям, производным финансовым инструментам и прочим договорам (сделкам), по которым расчеты и поставка осуществляются не ранее следующего дня после дня заключения договора (сделки)</t>
  </si>
  <si>
    <t xml:space="preserve">  заполнение в Документе поля Объект учета значением Справочник.епс_НаименованиеЗадолженности=Суммы, списанные с расчетных счетов в кредитных организациях и банках-нерезидентах, до выяснения</t>
  </si>
  <si>
    <t xml:space="preserve">  заполнение в Документе поля Объект учета значением Справочник.епс_НаименованиеЗадолженности=Требования по прочим финансовым операциям</t>
  </si>
  <si>
    <t xml:space="preserve">  заполнение в Документе поля Объект учета значением Справочник.епс_НаименованиеЗадолженности=Обязательства по прочим финансовым операциям</t>
  </si>
  <si>
    <t>по владельцу в Справочник ОС</t>
  </si>
  <si>
    <t>по владельцу в Справочник ОС/активы в форме права собственности</t>
  </si>
  <si>
    <t>по владельцу в Справочник ОС/Активы в форме права собственности</t>
  </si>
  <si>
    <t>Справочник ЦБ. Эмитент</t>
  </si>
  <si>
    <t>справочник Банковский счет</t>
  </si>
  <si>
    <t>Справочник Банковский счет поле Банк-Контрагент</t>
  </si>
  <si>
    <t xml:space="preserve"> ЗАПОЛНЯЕТСЯ поле во вкладке Настройка счетов с выбором типа данных по ссылке на справочник ЕПС через Список значений</t>
  </si>
  <si>
    <t>справочник Договор (из Владельца/Разделителя)</t>
  </si>
  <si>
    <t>справочник Контрагентов- выход либо из Владельца Контрагента/Банковский счет либо из разделителя Договор /Банковский счет</t>
  </si>
  <si>
    <t>справочник Депозиты из Владельца/ Разделителя</t>
  </si>
  <si>
    <t>Касса организации</t>
  </si>
  <si>
    <t>Наличная валюта и чеки (в том числе дорожные чеки), номинальная стоимость которых указана в иностранной валюте</t>
  </si>
  <si>
    <t>Владелец Счет учета. Наименование</t>
  </si>
  <si>
    <t>Чеки (в том числе дорожные чеки), номинальная стоимость которых указана в иностранной валюте</t>
  </si>
  <si>
    <t>Денежные средства в пути</t>
  </si>
  <si>
    <t>Основной счет</t>
  </si>
  <si>
    <t>поле Контрагент / Эмитент</t>
  </si>
  <si>
    <t>поле Объект учета</t>
  </si>
  <si>
    <t>Владелец л/с. Справочник ОС Если Владелец Номенклатура через галочку "это ОС" связь со Справочником ОС</t>
  </si>
  <si>
    <t>N</t>
  </si>
  <si>
    <t>Стоимость</t>
  </si>
  <si>
    <t xml:space="preserve">Доходы (расходы) за отчетный период </t>
  </si>
  <si>
    <t>Доходность на отчетную дату в % годовых, полученная</t>
  </si>
  <si>
    <t>на начало отчетного периода</t>
  </si>
  <si>
    <t>на отчетную дату</t>
  </si>
  <si>
    <t xml:space="preserve"> от продажи, погашения активов</t>
  </si>
  <si>
    <t>% доходы, дивиденды</t>
  </si>
  <si>
    <t xml:space="preserve"> от переоценки</t>
  </si>
  <si>
    <t xml:space="preserve">прочие </t>
  </si>
  <si>
    <t>всего</t>
  </si>
  <si>
    <t>от % доходов, дивидендов</t>
  </si>
  <si>
    <t>от переоценки</t>
  </si>
  <si>
    <t>от прочих доходов (расходов)</t>
  </si>
  <si>
    <t>2</t>
  </si>
  <si>
    <t>10</t>
  </si>
  <si>
    <t>11</t>
  </si>
  <si>
    <t>12</t>
  </si>
  <si>
    <t>13</t>
  </si>
  <si>
    <t>14</t>
  </si>
  <si>
    <t>15</t>
  </si>
  <si>
    <t>16</t>
  </si>
  <si>
    <t>17</t>
  </si>
  <si>
    <t>18</t>
  </si>
  <si>
    <t>19</t>
  </si>
  <si>
    <t>20</t>
  </si>
  <si>
    <t>21</t>
  </si>
  <si>
    <t>22</t>
  </si>
  <si>
    <t>23</t>
  </si>
  <si>
    <t>-</t>
  </si>
  <si>
    <t>ФОРМУЛЫ</t>
  </si>
  <si>
    <t>Сумма нач ост без доходов по календДням</t>
  </si>
  <si>
    <t>*</t>
  </si>
  <si>
    <t>кол-во дней в отч периоде</t>
  </si>
  <si>
    <t>*100</t>
  </si>
  <si>
    <t>кол-во дней в отч году</t>
  </si>
  <si>
    <t>сумма граф с 14 по 17</t>
  </si>
  <si>
    <t>по формуле Доходности на листе Формулы</t>
  </si>
  <si>
    <t>сумма граф с 19 по 22</t>
  </si>
  <si>
    <t>итого</t>
  </si>
  <si>
    <t xml:space="preserve"> Справочник ЦБ. Эмитент. СправочникКонтрагентов_Периодические сведения (НФО) по свойству "УК" с датой, ранее отчетной даты  либо Справочник ЦБ. Эмитент. Головной Контрагент</t>
  </si>
  <si>
    <t xml:space="preserve">  заполнение в Документе поля Объект учета значением Справочник.епс_НаименованиеЗадолженности=Расчеты по конверсионным операциям, ПФИ и прочим договорам (сделкам)</t>
  </si>
  <si>
    <t>отбор по Разделитель(Договор)/Периодические сведения НФО заполнено свойство Номер брокерского счета</t>
  </si>
  <si>
    <t xml:space="preserve"> </t>
  </si>
  <si>
    <t>справочник Контрагентов- выход из Владельца/Разделителя:  Банковский счет поле Банк-Контрагент либо Депозит.Банковский счет. Банк-контрагент</t>
  </si>
  <si>
    <t>справочник Депозиты-  выход из Владельца/Разделителя:  Банковский счет.Депозитт либо сразу Депозит</t>
  </si>
  <si>
    <t>Основные средства (кроме земли)</t>
  </si>
  <si>
    <t>отбор по Владельцу с Группой учета ОС =Земельные участки</t>
  </si>
  <si>
    <t>60401-60414</t>
  </si>
  <si>
    <t>Вид</t>
  </si>
  <si>
    <t>А</t>
  </si>
  <si>
    <t>П</t>
  </si>
  <si>
    <t>у Профика</t>
  </si>
  <si>
    <t>Расчетные счета в кредитных организациях и банках-нерезидентах</t>
  </si>
  <si>
    <t>Расчетные счета в кредитных организациях</t>
  </si>
  <si>
    <t>Расчетные счета в банках-нерезидентах</t>
  </si>
  <si>
    <t>Денежные средства, переданные в доверительное управление</t>
  </si>
  <si>
    <t>из Владельца/Разделителя Договор вытянуть Контрагента</t>
  </si>
  <si>
    <t>НПФ должны переделать шаблон л/с -в реквизитах л/с должны быть Договор и  ЦБ</t>
  </si>
  <si>
    <t>справочник ЦБ из Разделителя (Владельца)</t>
  </si>
  <si>
    <t>НКД (накопленный купонный доход)</t>
  </si>
  <si>
    <t>Тело</t>
  </si>
  <si>
    <t>Дисконт</t>
  </si>
  <si>
    <t>Премия</t>
  </si>
  <si>
    <t>(кол-во дней в отч периоде/кол-во дней в отч году)</t>
  </si>
  <si>
    <t>СВЗОП</t>
  </si>
  <si>
    <t>501.22</t>
  </si>
  <si>
    <t>Накопленный процентный доход</t>
  </si>
  <si>
    <t>УКД (уплаченный купонный доход)</t>
  </si>
  <si>
    <t>из ОСВ с отбором по счетам (см. лист  "254р8.3_СписокСчетов")</t>
  </si>
  <si>
    <t>учитывать суммарный оборот проводок: 71503 (Пассивный - доходы) или 71504 (Активный - расходы) в корреспонденции со счетами Переоценки  ЦБ
Правило математического знака в отчетности для доходов/расходов:
*7-сотый в Кт это +
*7-сотый в Дт это -</t>
  </si>
  <si>
    <t>РегистрСведений.епс_ЭлементыСтоимостиЦБ (начиная с релиза 35.2)</t>
  </si>
  <si>
    <t>Расчеты по процентам по депозитам в кредитных организациях</t>
  </si>
  <si>
    <t>Расчеты по процентам по депозитам в банках-нерезидентах</t>
  </si>
  <si>
    <t>Расчеты по брокерским операциям</t>
  </si>
  <si>
    <t>Расчеты некредитных финансовых организаций - доверителей (комитентов) по брокерским операциям с ценными бумагами и другими финансовыми активами</t>
  </si>
  <si>
    <t>Общую сумму начальных остатков по счету 20601 за каждый календарный день делим  на количество дней в отчетном периоде</t>
  </si>
  <si>
    <t>Общую сумму начальных остатков по счету первого порядка за каждый календарный день делим  на количество дней в отчетном периоде</t>
  </si>
  <si>
    <t xml:space="preserve">Общую сумму начальных остатков за каждый день по счету 20603 (с описанными отборами)  делим  на количество дней в отчетном периоде.
</t>
  </si>
  <si>
    <t xml:space="preserve">Общую сумму начальных остатков за каждый день по основному счету ЦБ с отбором по Элементу стоимости ="Дебиторская задолженность по накопленному купонному доходу (НКД)" (используются значения Аналититки из РегистрСведений.епс_ЭлементыСтоимостиЦБ))  делим  на количество дней в отчетном периоде.
</t>
  </si>
  <si>
    <t>Пример соответствия Значений аналитики Элементам стоимости</t>
  </si>
  <si>
    <t>так как Владелец л/с=Счет учета, а Разделитель отсутствует (то есть не находим аналитику по Контрагенту) то обращаемся в  раздел Налоговая инспекция Справочника Организация - ищем в справочнике Контрагентов по ИНН либо по "Коду инспекции" (если в справочнике контрагентов ИФНС оформлена правильно, то появляется поле Код инспекции), если не находим - оставляем поле пустым, если находим больше одного, выбираем того Контрагента, где Вид контрагента=Государственный орган, Государственный орган=Налоговый орган и заполнены все поля ИНН,ОГРН, КПП (если все записи равноценны, выбираем любую)</t>
  </si>
  <si>
    <t>СчетЕПС</t>
  </si>
  <si>
    <t>501.04_элСтоим 0</t>
  </si>
  <si>
    <t>Частичное выбытие</t>
  </si>
  <si>
    <t>501.04_элСтоим 1</t>
  </si>
  <si>
    <t>501.04_элСтоим 4</t>
  </si>
  <si>
    <t>кол-воДнейВотчетномПериоде</t>
  </si>
  <si>
    <t>из ОСВ по счету 1-го порядка отбирается начальный остаток</t>
  </si>
  <si>
    <t>Дата появления Оборота</t>
  </si>
  <si>
    <t>Комментарий</t>
  </si>
  <si>
    <t>подсчет количества дней существования суммы производится со дня, следующего за днем, в котором эта сумма появилась оборотах</t>
  </si>
  <si>
    <t>Кол-воДнейВрасчете</t>
  </si>
  <si>
    <t>СтоимостьНаНачало (Дебет, для расчета знак "+")</t>
  </si>
  <si>
    <t>СуммаОборотДт (для расчета знак "+")</t>
  </si>
  <si>
    <r>
      <rPr>
        <b/>
        <sz val="11"/>
        <color rgb="FFFF0000"/>
        <rFont val="Calibri"/>
        <family val="2"/>
        <charset val="204"/>
        <scheme val="minor"/>
      </rPr>
      <t xml:space="preserve">СВЗОП
</t>
    </r>
    <r>
      <rPr>
        <sz val="11"/>
        <color theme="1"/>
        <rFont val="Calibri"/>
        <family val="2"/>
        <scheme val="minor"/>
      </rPr>
      <t>"итого" делим на 90 
(колвоДнейВотчетномПериоде)</t>
    </r>
  </si>
  <si>
    <t>Оборот(начОст)  умножить на Кол-воДнейВрасчете с учетом математического знака</t>
  </si>
  <si>
    <r>
      <t>СуммаОборотКт (</t>
    </r>
    <r>
      <rPr>
        <b/>
        <sz val="8"/>
        <color rgb="FFFF0000"/>
        <rFont val="Microsoft Sans Serif"/>
        <family val="2"/>
        <charset val="204"/>
      </rPr>
      <t>для расчета знак "-"</t>
    </r>
    <r>
      <rPr>
        <sz val="8"/>
        <rFont val="Microsoft Sans Serif"/>
        <family val="2"/>
      </rPr>
      <t>)</t>
    </r>
  </si>
  <si>
    <t>Элементы стоимости Ценной бумаги (в шаблоне л/с это Разделитель)</t>
  </si>
  <si>
    <t>согласно нормативным документам и требованиям к показателям в отчетности можно выделить следующие Элементы стоимости ЦБ:</t>
  </si>
  <si>
    <t>Акции 
Паи (акции, доли) иностранных индексных инвестиционных фондов, размещающих средства в государственные ценные бумаги иностранных государств, облигации и акции иных иностранных эмитентов
Инвестиционные паи паевых инвестиционных фондов</t>
  </si>
  <si>
    <t>Депозиты
Депозитные сертификаты</t>
  </si>
  <si>
    <t xml:space="preserve">Общую сумму начальных остатков по счету 30602 за минусом   за каждый день  делим  на количество дней в отчетном периоде.
</t>
  </si>
  <si>
    <r>
      <t xml:space="preserve">Средневзвешенные вложения за период
(по состоянию на отчетную дату)
</t>
    </r>
    <r>
      <rPr>
        <b/>
        <u/>
        <sz val="11"/>
        <color rgb="FFFF0000"/>
        <rFont val="Calibri"/>
        <family val="2"/>
        <charset val="204"/>
      </rPr>
      <t>пример расшифровки расчета облигации на листе "примерРасчетаСВЗОП"</t>
    </r>
  </si>
  <si>
    <t xml:space="preserve"> до перехода на IFRS 17  у НПФ таких счетов не будет</t>
  </si>
  <si>
    <t xml:space="preserve"> шаблон л/с  47010 должен иметь в реквизитах л/с Ценную Бумагу и Договор (например, Владелец  Договор, а Разделитель Ценная бумага)</t>
  </si>
  <si>
    <t>по счету 306.02 реквизитом л/с (Разделителем или Владельцем) должен быт Договор.  Кроме  того, по каждому договору с брокером необходимо заполнить новое свойство "Номер брокерского счета" в Справочнике Договоры в разделе Периодические сведения (НФО)</t>
  </si>
  <si>
    <t xml:space="preserve">*в справочнике ОС заполнить в Периодическиз сведениях (НФО) свойства Инвестиционное имущество/Арендованное имущество *в договорах Контрагентов, обслуживающих недвижимость (ремонт, аренда, коммун платежи) в Справочнике Договоры заполнить  в Периодическиз сведениях (НФО) свойства Договор Аренды/Объект учета </t>
  </si>
  <si>
    <t>эмитентом по Паям должен выступать ПИФ, оформленный в Справочнике  Контрагентов, как Обособленное подразделение с Головным контрагентом УК, при этом Регистрационный номер Правила ДУ может быть заполнен как в поле "Номер лицензии" в Справочнике Контрагентов по ПИФу, так и в поле "Гос. рег номер " Справочника ЦБ по самому Паю</t>
  </si>
  <si>
    <t>Долевые ценные бумаги, оцениваемые по себестоимости</t>
  </si>
  <si>
    <t>Долевые ценные бумаги, имеющиеся в наличии для продажи</t>
  </si>
  <si>
    <r>
      <t>Общий тип ЦБ</t>
    </r>
    <r>
      <rPr>
        <sz val="10"/>
        <rFont val="Calibri"/>
        <family val="2"/>
        <charset val="204"/>
      </rPr>
      <t>≠</t>
    </r>
    <r>
      <rPr>
        <sz val="10"/>
        <rFont val="Calibri"/>
        <family val="2"/>
        <charset val="204"/>
        <scheme val="minor"/>
      </rPr>
      <t>Облигации с ипотечным покрытием,  в карточке Эмитента в Справочнике Контрагентов по полю Классификация контрагента (ЕПС)≠Государственные корпорации≠ФГУП (федеральное государственное унитарное предприятие)</t>
    </r>
  </si>
  <si>
    <r>
      <t>Общий тип ЦБ</t>
    </r>
    <r>
      <rPr>
        <sz val="10"/>
        <rFont val="Calibri"/>
        <family val="2"/>
        <charset val="204"/>
      </rPr>
      <t>≠</t>
    </r>
    <r>
      <rPr>
        <sz val="10"/>
        <rFont val="Calibri"/>
        <family val="2"/>
        <charset val="204"/>
        <scheme val="minor"/>
      </rPr>
      <t>Облигации с ипотечным покрытием</t>
    </r>
  </si>
  <si>
    <r>
      <t>в карточке Эмитента в Справочнике Контрагентов по полю Классификация контрагента (ЕПС)</t>
    </r>
    <r>
      <rPr>
        <sz val="10"/>
        <rFont val="Calibri"/>
        <family val="2"/>
        <charset val="204"/>
      </rPr>
      <t>≠</t>
    </r>
    <r>
      <rPr>
        <sz val="10"/>
        <rFont val="Calibri"/>
        <family val="2"/>
        <charset val="204"/>
        <scheme val="minor"/>
      </rPr>
      <t>Международные финансовые организации</t>
    </r>
  </si>
  <si>
    <r>
      <t>в карточке Эмитента в Справочнике Контрагентов по полю Классификация контрагента (ЕПС)</t>
    </r>
    <r>
      <rPr>
        <sz val="10"/>
        <color theme="1"/>
        <rFont val="Calibri"/>
        <family val="2"/>
        <charset val="204"/>
      </rPr>
      <t>≠</t>
    </r>
    <r>
      <rPr>
        <sz val="10"/>
        <color theme="1"/>
        <rFont val="Calibri"/>
        <family val="2"/>
        <charset val="204"/>
        <scheme val="minor"/>
      </rPr>
      <t>Иностранные индексные инвестиционные фонды, размещающие средства в ЦБ иностранных эмитентов</t>
    </r>
  </si>
  <si>
    <r>
      <t>в карточке Эмитента в Справочнике Контрагентов по полю Классификация контрагента (ЕПС)</t>
    </r>
    <r>
      <rPr>
        <sz val="10"/>
        <rFont val="Calibri"/>
        <family val="2"/>
        <charset val="204"/>
      </rPr>
      <t>=</t>
    </r>
    <r>
      <rPr>
        <sz val="10"/>
        <rFont val="Calibri"/>
        <family val="2"/>
        <charset val="204"/>
        <scheme val="minor"/>
      </rPr>
      <t>Международные финансовые организации</t>
    </r>
  </si>
  <si>
    <t xml:space="preserve">какая аналитика должна быть в учете </t>
  </si>
  <si>
    <r>
      <t xml:space="preserve">Отбор, кроме видДеят </t>
    </r>
    <r>
      <rPr>
        <b/>
        <sz val="10"/>
        <color rgb="FF0070C0"/>
        <rFont val="Calibri"/>
        <family val="2"/>
        <charset val="204"/>
        <scheme val="minor"/>
      </rPr>
      <t>+ см колонку J "какая аналитика должна быть в учете"</t>
    </r>
  </si>
  <si>
    <r>
      <t xml:space="preserve">учитывать суммарный оборот проводок: 71505 (Пассивный - доходы) </t>
    </r>
    <r>
      <rPr>
        <sz val="11"/>
        <rFont val="Calibri"/>
        <family val="2"/>
        <scheme val="minor"/>
      </rPr>
      <t xml:space="preserve">  или 71506 (Активный - расходы) </t>
    </r>
    <r>
      <rPr>
        <sz val="11"/>
        <rFont val="Calibri"/>
        <family val="2"/>
        <scheme val="minor"/>
      </rPr>
      <t xml:space="preserve">в корреспонденции </t>
    </r>
    <r>
      <rPr>
        <b/>
        <sz val="11"/>
        <rFont val="Calibri"/>
        <family val="2"/>
        <charset val="204"/>
        <scheme val="minor"/>
      </rPr>
      <t>со счетами Переоценки</t>
    </r>
    <r>
      <rPr>
        <sz val="11"/>
        <rFont val="Calibri"/>
        <family val="2"/>
        <scheme val="minor"/>
      </rPr>
      <t xml:space="preserve"> долевых ЦБ  50622-50631 или 50722-50731
Правило математического знака в отчетности для доходов/расходов: 
*доход +, если счет переоценки в Дт 
*расход -, если счет переоценки в Кт
</t>
    </r>
  </si>
  <si>
    <r>
      <t xml:space="preserve">учитывать суммарный оборот 
</t>
    </r>
    <r>
      <rPr>
        <b/>
        <sz val="11"/>
        <rFont val="Calibri"/>
        <family val="2"/>
        <charset val="204"/>
        <scheme val="minor"/>
      </rPr>
      <t xml:space="preserve">*по счетам 608 (Аренда) </t>
    </r>
    <r>
      <rPr>
        <sz val="11"/>
        <rFont val="Calibri"/>
        <family val="2"/>
        <scheme val="minor"/>
      </rPr>
      <t xml:space="preserve">- не заполняется
</t>
    </r>
    <r>
      <rPr>
        <b/>
        <sz val="11"/>
        <rFont val="Calibri"/>
        <family val="2"/>
        <charset val="204"/>
        <scheme val="minor"/>
      </rPr>
      <t xml:space="preserve">*по счетам 604 (ОС)
</t>
    </r>
    <r>
      <rPr>
        <sz val="11"/>
        <rFont val="Calibri"/>
        <family val="2"/>
        <charset val="204"/>
        <scheme val="minor"/>
      </rPr>
      <t xml:space="preserve">61209 (Владелец=Объект учета) в корреспонденции </t>
    </r>
    <r>
      <rPr>
        <sz val="11"/>
        <rFont val="Calibri"/>
        <family val="2"/>
        <scheme val="minor"/>
      </rPr>
      <t xml:space="preserve">
-с 71801 (54101 - доходы от выбытия (реализации) основных средств)
-с 71802 (55201 - расходы по выбытию (реализации) основных средств)
</t>
    </r>
    <r>
      <rPr>
        <b/>
        <sz val="11"/>
        <rFont val="Calibri"/>
        <family val="2"/>
        <charset val="204"/>
        <scheme val="minor"/>
      </rPr>
      <t>*по счетам 619 (инвестИм-во)</t>
    </r>
    <r>
      <rPr>
        <sz val="11"/>
        <rFont val="Calibri"/>
        <family val="2"/>
        <scheme val="minor"/>
      </rPr>
      <t xml:space="preserve">
61209 (Владелец=Объект учета) в корреспонденции
-с 71701 (52501 - доходы от выбытия (реализации) инвестиционного имущества)
-с 71702 (53501 - расходы по выбытию (реализации) инвестиционного имущества)
Правило математического знака в отчетности для доходов/расходов:
*7-сотый в Кт это +
*7-сотый в Дт это -</t>
    </r>
  </si>
  <si>
    <t>кнопка "Заполнить остатки"</t>
  </si>
  <si>
    <t xml:space="preserve">Примечание </t>
  </si>
  <si>
    <t>Примечание (итого)</t>
  </si>
  <si>
    <t xml:space="preserve">ручное заполнение </t>
  </si>
  <si>
    <t xml:space="preserve"> *если в табличной части документа есть записи, то по всем этим записям будет заполнена колонка "Стоимость средневзвешенная".</t>
  </si>
  <si>
    <r>
      <t xml:space="preserve"> *в ходе перезаполнения (повторного нажатия описываемой кнопки) </t>
    </r>
    <r>
      <rPr>
        <sz val="11"/>
        <color rgb="FFFF0000"/>
        <rFont val="Calibri"/>
        <family val="2"/>
        <charset val="204"/>
        <scheme val="minor"/>
      </rPr>
      <t>НЕ затираются</t>
    </r>
    <r>
      <rPr>
        <sz val="11"/>
        <color theme="1"/>
        <rFont val="Calibri"/>
        <family val="2"/>
        <scheme val="minor"/>
      </rPr>
      <t xml:space="preserve"> внесенные в ручном режиме значения колонок Дюрация и Примечание/Примечание к строке итоги</t>
    </r>
  </si>
  <si>
    <r>
      <t xml:space="preserve"> *в ходе перезаполнения (повторного нажатия кнопки) </t>
    </r>
    <r>
      <rPr>
        <sz val="11"/>
        <color rgb="FFFF0000"/>
        <rFont val="Calibri"/>
        <family val="2"/>
        <charset val="204"/>
        <scheme val="minor"/>
      </rPr>
      <t>затираются</t>
    </r>
    <r>
      <rPr>
        <sz val="11"/>
        <color theme="1"/>
        <rFont val="Calibri"/>
        <family val="2"/>
        <scheme val="minor"/>
      </rPr>
      <t xml:space="preserve"> внесенные в ручном режиме значения колонок Дюрация и Примечание/Примечание к строке итоги</t>
    </r>
  </si>
  <si>
    <t>документ Основная поставка/Отчетность ЕПС/Доходность размещения/инвестирования по УК для автозаполнения вида отчета "ОКУД 0420254 Раздел 8. Подраздел 8.3_Сведения о доходности размещения средств ПР по УК"</t>
  </si>
  <si>
    <t xml:space="preserve"> не требует заполнения</t>
  </si>
  <si>
    <t>кнопка "Заполнить Доходы/ расходы"</t>
  </si>
  <si>
    <t>кнопка "Заполнить Средневзвешенные"</t>
  </si>
  <si>
    <t>По кнопке "Печать расчета" можно увидеть краткую расшифровку расчета Средневзвешенных вложений по объекту учета</t>
  </si>
  <si>
    <t>подробный пример  Расчета средневзвешенных вложений за отчетный период (СВЗОП):</t>
  </si>
  <si>
    <t xml:space="preserve"> *если в регистре бухгалтерии модуля ЕПС  (иначе говоря в ОСВ) по лицевым счетам, определяющим Актив в отчетном периоде есть остатки или движение, то в документе формируется строка по соответствующему классу актива/обязательства</t>
  </si>
  <si>
    <t>так как Владелец л/с=Счет учета, а Разделитель отсутствует (то есть не находим аналитику по Контрагенту) то обращаемся в  раздел Налоговая инспекция Справочника Организация и затем ищем в справочнике Контрагентов по "Коду инспекции" (если в справочнике контрагентов ИФНС оформлена правильно, т.е. как "Государственный орган" в поле "Вид контрагента" и значением "Налоговый орган" в поле "Государственный орган", тогда поля "Код инспекции" в справочнике Контрагентов  и в справочнике Организация/раздел "Налоговая инстпекция" заполнены одинаковым значением), если не находим - оставляем поле пустым, если находим больше одного, выбираем того Контрагента, где Вид контрагента=Государственный орган, Государственный орган=Налоговый орган и заполнены все поля ИНН,ОГРН, КПП (если все записи равноценны, выбираем любую)</t>
  </si>
  <si>
    <t>1).  шаблоны л/с  612.10 (Выбытие (реализация) ценных бумаг - используется при подсчете Срезневзвешенного)  должны иметь в реквизитах л/с Ценную Бумагу как Разделитель  
2).для облигаций заполнить новый регистр (доступен начиная с релиза 35.2)  "Общие настройки (УНПФ)/Настройки заполнения отчетности/Элементы стоимости ЦБ"  по всем элементам стоимости из  предопределенного списка - см лист "Формулы_ЭлСтоим"</t>
  </si>
  <si>
    <r>
      <rPr>
        <b/>
        <sz val="11"/>
        <color rgb="FF0070C0"/>
        <rFont val="Calibri"/>
        <family val="2"/>
        <charset val="204"/>
        <scheme val="minor"/>
      </rPr>
      <t>формула из текста  "от 01.09.2021г. Разъяснения по формированию надзорной отчетности в формате XBRL НПФ (по таксономии начиная с версии 4.2)" стр 75:
Средневзвешенные вложения за период</t>
    </r>
    <r>
      <rPr>
        <sz val="11"/>
        <color rgb="FF0070C0"/>
        <rFont val="Calibri"/>
        <family val="2"/>
        <scheme val="minor"/>
      </rPr>
      <t xml:space="preserve"> = (Стоимость вложений (входящий остаток) * количество дней в работе - Стоимость вложений (продажа актива) * количество дней в изъятии до конца отчетного периода + Стоимость вложений (покупка актива) * количество дней в работе) делить на общее количество дней в периоде.
При этом в расчет включается только увеличение или уменьшение стоимости вложений за счет поступления или выбытия актива (обязательства). Переоценка, процентные доходы (расходы) и прочие корректировки стоимости в расчете не участвуют.</t>
    </r>
  </si>
  <si>
    <r>
      <rPr>
        <b/>
        <sz val="11"/>
        <color rgb="FF0070C0"/>
        <rFont val="Calibri"/>
        <family val="2"/>
        <charset val="204"/>
        <scheme val="minor"/>
      </rPr>
      <t>Формула расчета доходности</t>
    </r>
    <r>
      <rPr>
        <sz val="11"/>
        <color rgb="FF0070C0"/>
        <rFont val="Calibri"/>
        <family val="2"/>
        <scheme val="minor"/>
      </rPr>
      <t xml:space="preserve"> в соответствии с требованиями 4623-У имеет следующий вид:
</t>
    </r>
    <r>
      <rPr>
        <b/>
        <sz val="11"/>
        <color rgb="FF0070C0"/>
        <rFont val="Calibri"/>
        <family val="2"/>
        <charset val="204"/>
        <scheme val="minor"/>
      </rPr>
      <t>Дi =(Доходы (расходы) i /Средневзвешенные вложения за период×N/K)×100%,</t>
    </r>
    <r>
      <rPr>
        <sz val="11"/>
        <color rgb="FF0070C0"/>
        <rFont val="Calibri"/>
        <family val="2"/>
        <scheme val="minor"/>
      </rPr>
      <t xml:space="preserve">
где 
Дi- доходность по i-му виду доходов (расходов);
Доходы (расходы)i – доходы (расходы) вида i из перечня: «Процентные доходы, дивиденды», «Доходы (расходы) от переоценки», «Доходы (расходы) от продажи, погашения активов», «Прочие доходы (расходы)»;
N- количество календарных дней в году;
K-количество календарных дней в отчетном периоде.
Значения по показателям доходности отражаются с точностью до двух знаков после разделителя и подлежат округлению по математическим правилам.</t>
    </r>
  </si>
  <si>
    <t>Государственные ценные бумаги Российской Федерации, обращающиеся на рынке ценных бумаг, за исключением облигаций внешних облигационных займов Российской Федерации
и все другие классы по долговым ЦБ</t>
  </si>
  <si>
    <t>в колонке отражается суммарный оборот проводок основного счета ЦБ в корреспонденции с 710**
Правило мат знака:
7-сотый в Кт это +
7-сотый в Дт это -</t>
  </si>
  <si>
    <t>только для варианта ведения учета недвижимости по справедливой стоимости:
Общая сумма нач остатков по л/счету первого порядка (без учета переоценки) за каждый календарный день, деленная на количество дней в отчетном периоде (если в отчетном периоде не было продажи/покупки недвижимости, то средневзвешенное будет = начальному остатку).</t>
  </si>
  <si>
    <t>25_1</t>
  </si>
  <si>
    <t>Внутрихозяйственные расчеты</t>
  </si>
  <si>
    <t>Внутрихозяйственные требования и обязательства</t>
  </si>
  <si>
    <r>
      <t>47010+47011-47017</t>
    </r>
    <r>
      <rPr>
        <sz val="10"/>
        <color rgb="FFFF0000"/>
        <rFont val="Calibri"/>
        <family val="2"/>
        <charset val="204"/>
        <scheme val="minor"/>
      </rPr>
      <t xml:space="preserve">-47018 +47019 </t>
    </r>
    <r>
      <rPr>
        <sz val="10"/>
        <rFont val="Calibri"/>
        <family val="2"/>
        <charset val="204"/>
        <scheme val="minor"/>
      </rPr>
      <t>+47020-47021-47022</t>
    </r>
  </si>
  <si>
    <t xml:space="preserve">*если брокерский счет находится в ДУ, то это 47901 с отбором по заполненному свойству  Номер брокерского счета в Разделитель(Договор)/Периодические сведения НФО </t>
  </si>
  <si>
    <t xml:space="preserve">из ОСВ с отбором по счетам (см. лист  "254р8.3_СписокСчетов")
</t>
  </si>
  <si>
    <t xml:space="preserve">из ОСВ с отбором по счетам (см. лист  "254р8.3_СписокСчетов")
</t>
  </si>
  <si>
    <t>с отбором  по Разделитель(Договор)/Дополнительная информация/Вид расчетов=Банк либо Р/С УК (стр. 1 ББ), при этом если Владелец=Банковский счет, то в справочнике  Банковский счет  должно быть заполнено поле Договор и поле вид счета Расчетный</t>
  </si>
  <si>
    <t>коэффициент приведения (N/K) =</t>
  </si>
  <si>
    <t>коэффициент приведения(N/K)=</t>
  </si>
  <si>
    <t>ДОХОДНОСТЬ% (Дi )=</t>
  </si>
  <si>
    <t>пример для 1 кв 2022 года</t>
  </si>
  <si>
    <r>
      <t xml:space="preserve">документ "Доходность размещения.." </t>
    </r>
    <r>
      <rPr>
        <b/>
        <sz val="11"/>
        <color rgb="FF0070C0"/>
        <rFont val="Calibri"/>
        <family val="2"/>
        <charset val="204"/>
        <scheme val="minor"/>
      </rPr>
      <t xml:space="preserve">колонка  "Стоимость средневзвешенная" соответствует показателю  отяетности </t>
    </r>
    <r>
      <rPr>
        <sz val="11"/>
        <color rgb="FF0070C0"/>
        <rFont val="Calibri"/>
        <family val="2"/>
        <scheme val="minor"/>
      </rPr>
      <t>"Средневзвешенные вложения за период" (далее СВЗОП )</t>
    </r>
  </si>
  <si>
    <r>
      <rPr>
        <b/>
        <sz val="11"/>
        <color rgb="FF0070C0"/>
        <rFont val="Calibri"/>
        <family val="2"/>
        <charset val="204"/>
        <scheme val="minor"/>
      </rPr>
      <t xml:space="preserve">4623-У в ред  5712-У:
</t>
    </r>
    <r>
      <rPr>
        <sz val="11"/>
        <color rgb="FF0070C0"/>
        <rFont val="Calibri"/>
        <family val="2"/>
        <scheme val="minor"/>
      </rPr>
      <t>По показателю "Средневзвешенные вложения за период" (строка 8) указывается средневзвешенная величина вложений в актив (обязательство) за отчетный период, которая определяется на основе взвешенного по времени значения стоимости актива (обязательства) на начало отчетного периода, а также увеличения или уменьшения стоимости вложений в актив (обязательство) в течение отчетного периода</t>
    </r>
  </si>
  <si>
    <t>Доход (Дi)</t>
  </si>
  <si>
    <t xml:space="preserve">учитывать суммарный оборот проводок: 61210 (Активный, искать ЦБ либо во Владельце либо в Разделителе) в корреспонденции со счетами дох/расх по долговым ЦБ 71503  (Пассивный - доходы) или 71504 (Активный - расходы)
Правило математического знака в отчетности для доходов/расходов:
*7-сотый в Кт это +
*7-сотый в Дт это -
или
*если 61210 в дебете, то это +
*если 61210 в кредите, то это -
</t>
  </si>
  <si>
    <r>
      <t>учитывать суммарный оборот проводок:</t>
    </r>
    <r>
      <rPr>
        <b/>
        <sz val="11"/>
        <rFont val="Calibri"/>
        <family val="2"/>
        <charset val="204"/>
        <scheme val="minor"/>
      </rPr>
      <t xml:space="preserve"> 61210</t>
    </r>
    <r>
      <rPr>
        <sz val="11"/>
        <rFont val="Calibri"/>
        <family val="2"/>
        <scheme val="minor"/>
      </rPr>
      <t xml:space="preserve"> (Активный, искать ЦБ либо во Владельце либо в Разделителе) в корреспонденции со счетами дох/расх по долевым ЦБ 71505 (Пассивный - доходы) 71506 (активный - расходы)
*если 61210 в дебете, то это +
*если 61210 в кредите, то это -
</t>
    </r>
  </si>
  <si>
    <t>+</t>
  </si>
  <si>
    <r>
      <t xml:space="preserve">справочник "Категория ценной бумаги (ЕПС)" (Справочник.епс_КатегорияЦеннойБумаги )_
</t>
    </r>
    <r>
      <rPr>
        <sz val="8"/>
        <color theme="1"/>
        <rFont val="Arial"/>
        <family val="2"/>
        <charset val="204"/>
      </rPr>
      <t xml:space="preserve">используетсяв справочнике ЦБ во вкладке "Категория" в составе РегистрСведений.епс_КатегорияЦеннойБумаги </t>
    </r>
  </si>
  <si>
    <t>IAS 39</t>
  </si>
  <si>
    <t>IFRS 9</t>
  </si>
  <si>
    <t>Финансовые активы, удерживаемые до погашения</t>
  </si>
  <si>
    <t>Финансовые инструменты оцениваемые по СС через ПСД и ценные бумаги имеющиеся в наличии для продажи</t>
  </si>
  <si>
    <t>Финансовые активы, имеющиеся в наличии для продажи</t>
  </si>
  <si>
    <t>Финансовые активы, оцениваемые по справедливой стоимости через прочий совокупный доход</t>
  </si>
  <si>
    <t>Финансовые инструменты, оцениваемые по амортизированной стоимости</t>
  </si>
  <si>
    <t>Финансовые активы, оцениваемые по амортизированной стоимости</t>
  </si>
  <si>
    <t>Финансовые инструменты, оцениваемые по СС через ПУ в обязательном порядке</t>
  </si>
  <si>
    <t>Финансовые активы, оцениваемые по справедливой стоимости через прибыль или убыток</t>
  </si>
  <si>
    <t>Финансовые инструменты, оцениваемые по СС через ПУ по усмотрению организации</t>
  </si>
  <si>
    <t>займы и дебиторская задолженность</t>
  </si>
  <si>
    <r>
      <t>лицевые счета по депозитам (ПР и ПН) (</t>
    </r>
    <r>
      <rPr>
        <sz val="9"/>
        <color rgb="FFFF0000"/>
        <rFont val="Calibri"/>
        <family val="2"/>
        <charset val="204"/>
        <scheme val="minor"/>
      </rPr>
      <t>20601, 20603</t>
    </r>
    <r>
      <rPr>
        <sz val="9"/>
        <color theme="1"/>
        <rFont val="Calibri"/>
        <family val="2"/>
        <charset val="204"/>
        <scheme val="minor"/>
      </rPr>
      <t xml:space="preserve">, 20607, 20609, 20617, 20605, 20611, </t>
    </r>
    <r>
      <rPr>
        <sz val="9"/>
        <color rgb="FFFF0000"/>
        <rFont val="Calibri"/>
        <family val="2"/>
        <charset val="204"/>
        <scheme val="minor"/>
      </rPr>
      <t>20613</t>
    </r>
    <r>
      <rPr>
        <sz val="9"/>
        <color theme="1"/>
        <rFont val="Calibri"/>
        <family val="2"/>
        <charset val="204"/>
        <scheme val="minor"/>
      </rPr>
      <t>, 20619, 20616) должны содержать в реквизитах л/счета (во Владельце или в Разделителе)   либо Банковский счет либо Депозит, в Справочнике Банковский счет должны быть заполнены поля Вид счета=Депозитный (или не равно Расчетный), Банк-Контрагент, Договор</t>
    </r>
  </si>
  <si>
    <t>Владелец л/с Банковский счет, в Справочнике Банковский счет должны быть заполнены поля Вид счета=Расчетный, Банк-Контрагент, Договор</t>
  </si>
  <si>
    <t>20502-20506  (%МНО в стоимости актива не участвуют (эти суммы отражаются в графе Процентные доходы), с 01.01.2022  для учета %МНО добавлен счет 20508)</t>
  </si>
  <si>
    <t>20501-20505   (%МНО в стоимости актива не участвуют (эти суммы отражаются в графе Процентные доходы), с 01.01.2022  для учета %МНО добавлен счет 20507)</t>
  </si>
  <si>
    <t>20601+20607+20609+20617-20605-20611-20613-20619-20615 (счет 20603 учитывается в графе Процентные доходы и в классе Дебиторская задолженность по накопленному процентному доходу (Депозиты) )</t>
  </si>
  <si>
    <t>20602+20608+20610+20618-20606-20612-20614-20620-20616  (счет 20603 учитывается в графе Процентные доходы и в классе Дебиторская задолженность по накопленному процентному доходу (Депозиты) )</t>
  </si>
  <si>
    <r>
      <t>47110+47111-47117</t>
    </r>
    <r>
      <rPr>
        <sz val="10"/>
        <color rgb="FFFF0000"/>
        <rFont val="Calibri"/>
        <family val="2"/>
        <charset val="204"/>
        <scheme val="minor"/>
      </rPr>
      <t xml:space="preserve">-47118 +47119 </t>
    </r>
    <r>
      <rPr>
        <sz val="10"/>
        <rFont val="Calibri"/>
        <family val="2"/>
        <charset val="204"/>
        <scheme val="minor"/>
      </rPr>
      <t>+47120-47121-47122</t>
    </r>
  </si>
  <si>
    <t>Прочие средства, предоставленные негосударственным коммерческим организациям</t>
  </si>
  <si>
    <t>61501</t>
  </si>
  <si>
    <t>Резервы - оценочные обязательства некредитного характера</t>
  </si>
  <si>
    <t>60328</t>
  </si>
  <si>
    <t>Расчеты по налогу на прибыль</t>
  </si>
  <si>
    <t>60329</t>
  </si>
  <si>
    <t>30305</t>
  </si>
  <si>
    <t>Начисленные проценты на денежные средства на расчетных счетах в кредитных организациях</t>
  </si>
  <si>
    <t>л/с 20507 должен иметь Владельца=Банковский счет</t>
  </si>
  <si>
    <t xml:space="preserve">  заполнение в Документе поля Объект учета значением  в Справочник.епс_НаименованиеЗадолженности=Расчеты по налогу на прибыль</t>
  </si>
  <si>
    <t xml:space="preserve">  заполнение в Документе поля Объект учета значением  в Справочник.епс_НаименованиеЗадолженности=Внутрихозяйственные расчеты</t>
  </si>
  <si>
    <t>по владельцу (в окне Выбор типа данных Справочники: Контрагентов, ЦБ, Банковский счет и т.д., если Владелец=Счет учета, то Наименование, т.е. тип данных Строка) в зависимости от выбранного счета либо выбирается тип данных Строка и заполняется произвольным текстом</t>
  </si>
  <si>
    <t>не заполняется (в этом классе активов Оси Контрагента нет, в реготчете в графе Идентификатор эмитента проставляется НП (не применимо))</t>
  </si>
  <si>
    <t>Дебиторская задолженность по накопленному процентному доходу (депозиты)</t>
  </si>
  <si>
    <t>Класс активов/обязательств
(наименование как в документе Доходность)</t>
  </si>
  <si>
    <t>Класс активов/обязательств
(наименование как в документе Основная поставка/Доходность)</t>
  </si>
  <si>
    <t>Акции</t>
  </si>
  <si>
    <t>Кредиторская задолженность - по операциям прямого РЕПО</t>
  </si>
  <si>
    <t>_</t>
  </si>
  <si>
    <t>согласно 4623-У относится только к ЦБ - пока непонятно, что здесь должно быть</t>
  </si>
  <si>
    <t>строка-дополнение к  блокам Долговых ЦБ_в документе строка с показателями должна следовать  сразу после основной  строки с соответствующим Облигацией условие удалено: "ЕСЛИ строка не имеет нач/ кон остатка, то такая строка в документе не отражается"</t>
  </si>
  <si>
    <t>специальный отбор по Элементу стоимости = "Дебиторская задолженность по накопленному купонному доходу (НКД)" (используются значения Аналититки из РегистрСведений.епс_ЭлементыСтоимостиЦБ). Если указанный  Регистр не заполнен по этому значению, то пользователь самостоятельно добавляет строки для ручного заполнения. условие удалено: "ЕСЛИ строка не имеет нач/ кон остатка, то такая строка в документе не отражается"</t>
  </si>
  <si>
    <t>автоматический отбор в строку будет только при  условии ведения учета Цб  с использованием РегистрСведений.епс_ЭлементыСтоимостиЦБ (если деб задолженность НКД является элементом стоимости ЦБ)  - см лист "Формулы_ЭлСтоим" условие удалено: "ЕСЛИ строка не имеет нач/ кон остатка, то такая строка в документе не отражается"</t>
  </si>
  <si>
    <t>в  л/с 20603 выходить на реквизит БанковскийСчет (либо через Владельца, либо через Разделитель) и действует отбор  20603_БанковскийСчет≠20501_БанковскийСчет (для того, чтобы исключить проценты по МНО)___строка-дополнение к 19 блоку_Депозиты_ условие удалено: "ЕСЛИ строка не имеет нач/ кон остатка, то такая строка в документе не отражается"</t>
  </si>
  <si>
    <t>лицевые счета по депозитам (ПР и ПН) (20601, 20603, 20607, 20609, 20617, 20605, 20611, 20613, 20619, 20616) должны содержать в реквизитах л/счета (во Владельце или в Разделителе)   либо Банковский счет либо Депозит, в Справочнике Банковский счет должны быть заполнены поля Вид счета не равно Расчетный, Банк-Контрагент, Договор   условие удалено: "ЕСЛИ строка не имеет нач/ кон остатка, то такая строка в документе не отражается"</t>
  </si>
  <si>
    <t>в  л/с 20604 выходить на реквизит БанковскийСчет (либо через Владельца, либо через Разделитель) и действует отбор  20604_БанковскийСчет≠20501_БанковскийСчет (для того, чтобы исключить проценты по МНО)___строка-дополнение к 19 блоку_Депозиты_ условие удалено: "ЕСЛИ строка не имеет нач/ кон остатка, то такая строка в документе не отражается"</t>
  </si>
  <si>
    <t>лицевые счета   20603 по МНО  должны содержать в реквизитах л/счета (во Владельце или в Разделителе)   Банковский счет, в Справочнике Банковский счет должны быть заполнены поля Вид счета  равно Расчетный, Банк-Контрагент, Договор   условие удалено: "ЕСЛИ строка не имеет нач/ кон остатка, то такая строка в документе не отражается"</t>
  </si>
  <si>
    <t xml:space="preserve">из ОСВ с отбором по счетам (см. лист  "254р8.3_СписокСчетов")
</t>
  </si>
  <si>
    <t xml:space="preserve">Дебиторская задолженность по накопленному процентному доходу (Депозиты)
</t>
  </si>
  <si>
    <t>в  л/с 20507 выходить на реквизит БанковскийСчет (либо через Владельца, либо через Разделитель) и действует отбор  20507_БанковскийСчет=20501_БанковскийСчет (для того, чтобы исключить проценты по МНО)___строка-дополнение к 19 блоку_Депозиты_ условие удалено: "ЕСЛИ строка не имеет нач/ кон остатка, то такая строка в документе не отражается"</t>
  </si>
  <si>
    <t xml:space="preserve">из ОСВ с отбором по счетам (см. лист  "254р8.3_СписокСчетов")
 ЗАПОЛНЯЕТСЯ поле во вкладке Настройка счетов с выбором типа данных по ссылке на справочник ЕПС через Список значений
</t>
  </si>
  <si>
    <t xml:space="preserve">  заполнение в Документе поля Объект учета значением  в Справочник.епс_НаименованиеЗадолженности=Оценочные обязательства некредитного характера</t>
  </si>
  <si>
    <t xml:space="preserve"> *если в табличной части документа есть записи, то  блок колонок "Доходы" и "Доходность"  будет заполнен по тем классам активов для которых прописаны условия заполнения колонок - см. лист "алгоритмАвтозаполнения"</t>
  </si>
  <si>
    <t>в  л/с 20603 выходить на реквизит БанковскийСчет (либо через Владельца, либо через Разделитель) и действует отбор  20603_БанковскийСчет=20501_БанковскийСчет с заполненым полем Договор и Вид счета (для того, чтобы отразить задолженность по процентам по МНО)__ условие удалено: "ЕСЛИ строка не имеет нач/ кон остатка, то такая строка в документе не отражается"</t>
  </si>
  <si>
    <t>отражается разница в днях между Датой конца отчетного периода и Датой окончания депозита из Справочника Депозиты, если Депозит закрыт в отчетном периоде, то Дюрация=0</t>
  </si>
  <si>
    <t>1).  шаблоны л/с  612.10 (Выбытие (реализация) ценных бумаг - используется при подсчете Срезневзвешенного)  должны иметь в реквизитах л/с Ценную Бумагу как Разделитель  
2).для облигаций заполнить новый регистр (доступен начиная с релиза 35.2)  "Общие настройки (УНПФ)/Настройки заполнения отчетности/Элементы стоимости ЦБ"  по всем элементам стоимости из  предопределенного списка - см лист "Формулы_ЭлСтоим"
3) Согласно ркомендациям на стр 26-27   документа Банка России "Разъяснения по формированию надзорной отчетности в формате XBRL НПФ (по таксономии начиная с версии 4.2)" от 01.09.2021г. (https://www.cbr.ru/Content/Document/File/126090/Inf_note_sep_0721_1.pdf) в произвольный запрос внесены изменения по отражению Идентификаторов ЦБ (графа7). Реализован механизм отражения Идентификатора Цб с дополнительной характеристикой  "_Категории ценных бумаг (ЕПС)" в случаях, когда в одной УК ценные бумаги одного выпуска (ISIN ) имеют разную классификацию по МСФО (Категорию Цб (ЕПС)) и учитываются на разных счетах ЕПС. 
ВНИМАНИЕ: Учет такой ЦБ необходимо вести либо по нескольким записям в Справочнике ЦБ, либо в Справочнике ЦБ во вкладке Категория создавать записи с разными значениями в поле "Подразделение" (при этом УК будет одно и тоже)
4) счет 50905 должен иметь либо  Владельцем либо Разделителем л/счета  ЦБ</t>
  </si>
  <si>
    <t xml:space="preserve"> 1)шаблоны л/с  612.10 (Выбытие (реализация) ценных бумаг - используется при подсчете Срезневзвешенного и дох/расх от продаж)  должны иметь в реквизитах л/с Ценную Бумагу как Разделитель/Владелец
2) шаблоны л/с 603.47 (Расчеты по начисленным доходам по акциям, долям, паям)  -  должны иметь в реквизитах л/с Ценную Бумагу как Разделитель (для учета дохода по дивидендам )
3)Согласно ркомендациям на стр 26-27   документа Банка России "Разъяснения по формированию надзорной отчетности в формате XBRL НПФ (по таксономии начиная с версии 4.2)" от 01.09.2021г. (https://www.cbr.ru/Content/Document/File/126090/Inf_note_sep_0721_1.pdf) в произвольный запрос внесены изменения по отражению Идентификаторов ЦБ (графа7). Реализован механизм отражения Идентификатора Цб с дополнительной характеристикой  "_Категории ценных бумаг (ЕПС)" в случаях, когда в одной УК ценные бумаги одного выпуска (ISIN ) имеют разную классификацию по МСФО (Категорию Цб (ЕПС)) и учитываются на разных счетах ЕПС. 
ВНИМАНИЕ: Учет такой ЦБ необходимо вести либо по нескольким записям в Справочнике ЦБ, либо в Справочнике ЦБ во вкладке Категория создавать записи с разными значениями в поле "Подразделение" (при этом УК будет одно и тоже)
4) счет 50905 должен иметь либо  Владельцем либо Разделителем л/счета  ЦБ</t>
  </si>
  <si>
    <t>1).  шаблоны л/с  612.10 (Выбытие (реализация) ценных бумаг - используется при подсчете Срезневзвешенного)  должны иметь в реквизитах л/с Ценную Бумагу как Разделитель  
2).для облигаций заполнить новый регистр (доступен начиная с релиза 35.2)  "Общие настройки (УНПФ)/Настройки заполнения отчетности/Элементы стоимости ЦБ"  по всем элементам стоимости из  предопределенного списка - см лист "Формулы_ЭлСтоим"
3)Согласно ркомендациям на стр 26-27   документа Банка России "Разъяснения по формированию надзорной отчетности в формате XBRL НПФ (по таксономии начиная с версии 4.2)" от 01.09.2021г. (https://www.cbr.ru/Content/Document/File/126090/Inf_note_sep_0721_1.pdf) в произвольный запрос внесены изменения по отражению Идентификаторов ЦБ (графа7). Реализован механизм отражения Идентификатора Цб с дополнительной характеристикой  "_Категории ценных бумаг (ЕПС)" в случаях, когда в одной УК ценные бумаги одного выпуска (ISIN ) имеют разную классификацию по МСФО (Категорию Цб (ЕПС)) и учитываются на разных счетах ЕПС. 
ВНИМАНИЕ: Учет такой ЦБ необходимо вести либо по нескольким записям в Справочнике ЦБ, либо в Справочнике ЦБ во вкладке Категория создавать записи с разными значениями в поле "Подразделение" (при этом УК будет одно и тоже)
4) счет 50905 должен иметь либо  Владельцем либо Разделителем л/счета  ЦБ</t>
  </si>
  <si>
    <t xml:space="preserve">1).  шаблоны л/с  612.10 (Выбытие (реализация) ценных бумаг - используется при подсчете Срезневзвешенного)  должны иметь в реквизитах л/с Ценную Бумагу как Разделитель  
2).для облигаций заполнить новый регистр (доступен начиная с релиза 35.2)  "Общие настройки (УНПФ)/Настройки заполнения отчетности/Элементы стоимости ЦБ"  по всем элементам стоимости из  предопределенного списка - см лист "Формулы_ЭлСтоим"
3)Согласно ркомендациям на стр 26-27   документа Банка России "Разъяснения по формированию надзорной отчетности в формате XBRL НПФ (по таксономии начиная с версии 4.2)" от 01.09.2021г. (https://www.cbr.ru/Content/Document/File/126090/Inf_note_sep_0721_1.pdf) в произвольный запрос внесены изменения по отражению Идентификаторов ЦБ (графа7). Реализован механизм отражения Идентификатора Цб с дополнительной характеристикой  "_Категории ценных бумаг (ЕПС)" в случаях, когда в одной УК ценные бумаги одного выпуска (ISIN ) имеют разную классификацию по МСФО (Категорию Цб (ЕПС)) и учитываются на разных счетах ЕПС. 
ВНИМАНИЕ: Учет такой ЦБ необходимо вести либо по нескольким записям в Справочнике ЦБ, либо в Справочнике ЦБ во вкладке Категория создавать записи с разными значениями в поле "Подразделение" (при этом УК будет одно и тоже)
4) счет 50905 должен иметь либо  Владельцем либо Разделителем л/счета  ЦБ
</t>
  </si>
  <si>
    <t>1).  шаблоны л/с  612.10 (Выбытие (реализация) ценных бумаг - используется при подсчете Срезневзвешенного)  должны иметь в реквизитах л/с Ценную Бумагу как Разделитель  
2).для облигаций заполнить новый регистр (доступен начиная с релиза 35.2)  "Общие настройки (УНПФ)/Настройки заполнения отчетности/Элементы стоимости ЦБ"  по всем элементам стоимости из  предопределенного списка - см лист "Формулы_ЭлСтоим"
3). Согласно ркомендациям на стр 26-27   документа Банка России "Разъяснения по формированию надзорной отчетности в формате XBRL НПФ (по таксономии начиная с версии 4.2)" от 01.09.2021г. (https://www.cbr.ru/Content/Document/File/126090/Inf_note_sep_0721_1.pdf) в произвольный запрос внесены изменения по отражению Идентификаторов ЦБ (графа7). Реализован механизм отражения Идентификатора Цб с дополнительной характеристикой  "_Категории ценных бумаг (ЕПС)" в случаях, когда в одной УК ценные бумаги одного выпуска (ISIN ) имеют разную классификацию по МСФО (Категорию Цб (ЕПС)) и учитываются на разных счетах ЕПС. 
ВНИМАНИЕ: Учет такой ЦБ необходимо вести либо по нескольким записям в Справочнике ЦБ, либо в Справочнике ЦБ во вкладке Категория создавать записи с разными значениями в поле "Подразделение" (при этом УК будет одно и тоже)
4) счет 50905 должен иметь либо  Владельцем либо Разделителем л/счета  ЦБ</t>
  </si>
  <si>
    <r>
      <t xml:space="preserve">Срок (дюрация)
</t>
    </r>
    <r>
      <rPr>
        <sz val="9"/>
        <color rgb="FFFF0000"/>
        <rFont val="Calibri"/>
        <family val="2"/>
        <charset val="204"/>
      </rPr>
      <t>(только для облигаций и депозитов)</t>
    </r>
  </si>
  <si>
    <r>
      <t xml:space="preserve">из ОСВ с отбором по счетам (см. лист  "254р8.3_СписокСчетов") </t>
    </r>
    <r>
      <rPr>
        <sz val="11"/>
        <rFont val="Calibri"/>
        <family val="2"/>
        <charset val="204"/>
        <scheme val="minor"/>
      </rPr>
      <t>учет остатков на основных счетах Цб с разделителем ЭлементыСтоимостиЦБ= Дебиторская задолженность по накопленному купонному доходу (НКД)</t>
    </r>
    <r>
      <rPr>
        <sz val="11"/>
        <rFont val="Calibri"/>
        <family val="2"/>
        <scheme val="minor"/>
      </rPr>
      <t xml:space="preserve">
</t>
    </r>
  </si>
  <si>
    <r>
      <t xml:space="preserve">отражаются значения из заполненного регистра сведений  «Дюрация ЦБ» 
(есть возможность формировать записи в регистре сведений  «Дюрация ЦБ» (ур_ДюрацияЦБ) через документ «Операция НПО», Способ заполнения документа «Операция НПО» пользователи реализуют самостоятельно, либо заказывают в "Ортикон" как индивидуальную доработку)
</t>
    </r>
    <r>
      <rPr>
        <sz val="9"/>
        <color rgb="FFFF0000"/>
        <rFont val="Calibri"/>
        <family val="2"/>
        <charset val="204"/>
        <scheme val="minor"/>
      </rPr>
      <t xml:space="preserve">
Из  письма Центробанка от 08.04.2022г. "Разъяснения по формированию надзорной отчетности в формате XBRL НПФ (по таксономии начиная с версии 4.2)": 
"</t>
    </r>
    <r>
      <rPr>
        <b/>
        <sz val="8"/>
        <color rgb="FFFF0000"/>
        <rFont val="Calibri"/>
        <family val="2"/>
        <charset val="204"/>
        <scheme val="minor"/>
      </rPr>
      <t xml:space="preserve">Значение </t>
    </r>
    <r>
      <rPr>
        <sz val="9"/>
        <color rgb="FFFF0000"/>
        <rFont val="Calibri"/>
        <family val="2"/>
        <charset val="204"/>
        <scheme val="minor"/>
      </rPr>
      <t xml:space="preserve">по показателю «Срок (дюрация)» отражается на дату, то есть сведения необходимо </t>
    </r>
    <r>
      <rPr>
        <b/>
        <sz val="9"/>
        <color rgb="FFFF0000"/>
        <rFont val="Calibri"/>
        <family val="2"/>
        <charset val="204"/>
        <scheme val="minor"/>
      </rPr>
      <t xml:space="preserve">отражать </t>
    </r>
    <r>
      <rPr>
        <sz val="9"/>
        <color rgb="FFFF0000"/>
        <rFont val="Calibri"/>
        <family val="2"/>
        <charset val="204"/>
        <scheme val="minor"/>
      </rPr>
      <t xml:space="preserve">только по тем облигациям/депозитам, </t>
    </r>
    <r>
      <rPr>
        <b/>
        <sz val="9"/>
        <color rgb="FFFF0000"/>
        <rFont val="Calibri"/>
        <family val="2"/>
        <charset val="204"/>
        <scheme val="minor"/>
      </rPr>
      <t xml:space="preserve">которые не погашены/ не закрыты по состоянию на отчетную дату. 
</t>
    </r>
    <r>
      <rPr>
        <sz val="9"/>
        <color rgb="FFFF0000"/>
        <rFont val="Calibri"/>
        <family val="2"/>
        <charset val="204"/>
        <scheme val="minor"/>
      </rPr>
      <t xml:space="preserve">По показателю «Срок (дюрация)» отражается:
* </t>
    </r>
    <r>
      <rPr>
        <b/>
        <sz val="9"/>
        <color rgb="FFFF0000"/>
        <rFont val="Calibri"/>
        <family val="2"/>
        <charset val="204"/>
        <scheme val="minor"/>
      </rPr>
      <t>Дюрация до погашения</t>
    </r>
    <r>
      <rPr>
        <sz val="9"/>
        <color rgb="FFFF0000"/>
        <rFont val="Calibri"/>
        <family val="2"/>
        <charset val="204"/>
        <scheme val="minor"/>
      </rPr>
      <t xml:space="preserve">, если денежные потоки вплоть до даты погашения полностью определены
* </t>
    </r>
    <r>
      <rPr>
        <b/>
        <sz val="9"/>
        <color rgb="FFFF0000"/>
        <rFont val="Calibri"/>
        <family val="2"/>
        <charset val="204"/>
        <scheme val="minor"/>
      </rPr>
      <t>Дюрация к оферте</t>
    </r>
    <r>
      <rPr>
        <sz val="9"/>
        <color rgb="FFFF0000"/>
        <rFont val="Calibri"/>
        <family val="2"/>
        <charset val="204"/>
        <scheme val="minor"/>
      </rPr>
      <t xml:space="preserve">, если для актива предусмотрена оферта
* </t>
    </r>
    <r>
      <rPr>
        <b/>
        <sz val="9"/>
        <color rgb="FFFF0000"/>
        <rFont val="Calibri"/>
        <family val="2"/>
        <charset val="204"/>
        <scheme val="minor"/>
      </rPr>
      <t>Дюрация по методике Фонда</t>
    </r>
    <r>
      <rPr>
        <sz val="9"/>
        <color rgb="FFFF0000"/>
        <rFont val="Calibri"/>
        <family val="2"/>
        <charset val="204"/>
        <scheme val="minor"/>
      </rPr>
      <t xml:space="preserve">, если денежные потоки зависят от прочих условий (например, индексируемый номинал или плавающие купоны)
</t>
    </r>
    <r>
      <rPr>
        <b/>
        <sz val="9"/>
        <color rgb="FFFF0000"/>
        <rFont val="Calibri"/>
        <family val="2"/>
        <charset val="204"/>
        <scheme val="minor"/>
      </rPr>
      <t xml:space="preserve">Если методика </t>
    </r>
    <r>
      <rPr>
        <sz val="9"/>
        <color rgb="FFFF0000"/>
        <rFont val="Calibri"/>
        <family val="2"/>
        <charset val="204"/>
        <scheme val="minor"/>
      </rPr>
      <t xml:space="preserve">для расчета Дюрации </t>
    </r>
    <r>
      <rPr>
        <b/>
        <sz val="9"/>
        <color rgb="FFFF0000"/>
        <rFont val="Calibri"/>
        <family val="2"/>
        <charset val="204"/>
        <scheme val="minor"/>
      </rPr>
      <t>в Фонде отстутствует</t>
    </r>
    <r>
      <rPr>
        <sz val="9"/>
        <color rgb="FFFF0000"/>
        <rFont val="Calibri"/>
        <family val="2"/>
        <charset val="204"/>
        <scheme val="minor"/>
      </rPr>
      <t xml:space="preserve">, то необходимо произвести </t>
    </r>
    <r>
      <rPr>
        <b/>
        <sz val="9"/>
        <color rgb="FFFF0000"/>
        <rFont val="Calibri"/>
        <family val="2"/>
        <charset val="204"/>
        <scheme val="minor"/>
      </rPr>
      <t>расчет по стандартной формуле</t>
    </r>
    <r>
      <rPr>
        <sz val="9"/>
        <color rgb="FFFF0000"/>
        <rFont val="Calibri"/>
        <family val="2"/>
        <charset val="204"/>
        <scheme val="minor"/>
      </rPr>
      <t xml:space="preserve"> при допущении, что номинал в будущем изменяться не будет (равен текущему), в случае с плавающими купонами произвести допущение пролонгации последнего известного купона.</t>
    </r>
  </si>
  <si>
    <t>элементом стоимости) равным значению  "Дебиторская задолженность по накопленному купонному доходу (НКД)</t>
  </si>
  <si>
    <t>501_начОстаток без Элемента стоимости= "Дебиторская задолженность по накопленному купонному доходу (НКД)</t>
  </si>
  <si>
    <r>
      <t xml:space="preserve">1. </t>
    </r>
    <r>
      <rPr>
        <b/>
        <sz val="11"/>
        <color rgb="FFFF0000"/>
        <rFont val="Calibri"/>
        <family val="2"/>
        <charset val="204"/>
        <scheme val="minor"/>
      </rPr>
      <t>из ОСВ "Анализ счета 612.10"</t>
    </r>
    <r>
      <rPr>
        <sz val="11"/>
        <color rgb="FFFF0000"/>
        <rFont val="Calibri"/>
        <family val="2"/>
        <scheme val="minor"/>
      </rPr>
      <t xml:space="preserve"> в разрезе рассматриваемой ЦБ отбираются: кредитовые обороты по основному счету и выбывающие обороты (дебетовые или кредитовые) по счетам переоценки/корректировки ЦБ
    СуммаОборотДт   для расчета знак "+"
    СуммаОборотКт    для расчета знак "-"
2.   кредитовый оборот с Разделителем (</t>
    </r>
    <r>
      <rPr>
        <b/>
        <sz val="11"/>
        <color rgb="FFFF0000"/>
        <rFont val="Calibri"/>
        <family val="2"/>
        <charset val="204"/>
        <scheme val="minor"/>
      </rPr>
      <t>элементом стоимости</t>
    </r>
    <r>
      <rPr>
        <sz val="11"/>
        <color rgb="FFFF0000"/>
        <rFont val="Calibri"/>
        <family val="2"/>
        <scheme val="minor"/>
      </rPr>
      <t xml:space="preserve">) равным значению  </t>
    </r>
    <r>
      <rPr>
        <b/>
        <sz val="11"/>
        <color rgb="FFFF0000"/>
        <rFont val="Calibri"/>
        <family val="2"/>
        <charset val="204"/>
        <scheme val="minor"/>
      </rPr>
      <t xml:space="preserve">"Дебиторская задолженность по накопленному купонному доходу (НКД)", </t>
    </r>
    <r>
      <rPr>
        <sz val="11"/>
        <color rgb="FFFF0000"/>
        <rFont val="Calibri"/>
        <family val="2"/>
        <charset val="204"/>
        <scheme val="minor"/>
      </rPr>
      <t xml:space="preserve">образующийся после Погашения купона </t>
    </r>
    <r>
      <rPr>
        <b/>
        <sz val="11"/>
        <color rgb="FFFF0000"/>
        <rFont val="Calibri"/>
        <family val="2"/>
        <charset val="204"/>
        <scheme val="minor"/>
      </rPr>
      <t>не участвует в расчете СВЗОП</t>
    </r>
  </si>
  <si>
    <t xml:space="preserve">  заполнение в Документе поля Объект учета значением Справочник.епс_НаименованиеЗадолженности=Дебиторская задолженность по операциям доверительного управления, если в документе  "Доходность…"  в карточке Контрагента (из поля "Контрагент" табличной части)  значение ИНН равно значению ИНН в карточке Организации (из поля "Организация" в шапке  "Документа…"), то Идентификатор контрагента = Идентификатору самого Фонда</t>
  </si>
  <si>
    <t xml:space="preserve">  заполнение в Документе поля Объект учета значением Справочник.епс_НаименованиеЗадолженности=Кредиторская задолженность по операциям доверительного управления, если в документе  "Доходность…"  в карточке Контрагента (из поля "Контрагент" табличной части)  значение ИНН равно значению ИНН в карточке Организации (из поля "Организация" в шапке  "Документа…"), то Идентификатор контрагента = Идентификатору самого Фонда</t>
  </si>
  <si>
    <t xml:space="preserve">Общую сумму начальных остатков по счету первого порядка за каждый календарный день делим  на количество дней в отчетном периоде
*+ плюсуем на следующий день после открытия РЕПО  сумму  счета 1-го порядка 470** /471**в Дебете  в корреспонденции с 47901/30602
* -минусуем  на следующий день после закрытия РЕПО обороты   1-го порядка 470** /471** в Кредите в корреспонденции с 47901/30602
</t>
  </si>
  <si>
    <t>для объектов учета=облигациям и Депозитам  - вручную</t>
  </si>
  <si>
    <t>вручную</t>
  </si>
  <si>
    <t>Владелец/Разделитель Справочник ЦБ</t>
  </si>
  <si>
    <r>
      <t xml:space="preserve">Прочая кредиторская задолженность
Прочая дебиторская задолженность
Прочие активы (для счетов по умолчанию 202.02; 202.03; 202.09; </t>
    </r>
    <r>
      <rPr>
        <b/>
        <sz val="9"/>
        <color rgb="FFFF0000"/>
        <rFont val="Calibri"/>
        <family val="2"/>
        <charset val="204"/>
        <scheme val="minor"/>
      </rPr>
      <t>50905</t>
    </r>
    <r>
      <rPr>
        <b/>
        <sz val="9"/>
        <color theme="9" tint="-0.499984740745262"/>
        <rFont val="Calibri"/>
        <family val="2"/>
        <charset val="204"/>
        <scheme val="minor"/>
      </rPr>
      <t xml:space="preserve"> - во вкладке Настройка счетов )
</t>
    </r>
  </si>
  <si>
    <t xml:space="preserve">50607 -50624+50629+50642 </t>
  </si>
  <si>
    <t xml:space="preserve">50707-50724+50729+50742-50734 </t>
  </si>
  <si>
    <t xml:space="preserve">50605-50622+50627+50640 </t>
  </si>
  <si>
    <t xml:space="preserve">50705-50722+50727+50740-50732 </t>
  </si>
  <si>
    <t xml:space="preserve">50608-50625+50630+50643 </t>
  </si>
  <si>
    <t xml:space="preserve">50708-50725+50730+50743-50735 </t>
  </si>
  <si>
    <t xml:space="preserve">50606-50623+50628+50641 </t>
  </si>
  <si>
    <t xml:space="preserve">50706-50723+50728+50741-50733 </t>
  </si>
  <si>
    <t xml:space="preserve">50618-50626+50631 </t>
  </si>
  <si>
    <t xml:space="preserve">50718-50726+50731-50737 </t>
  </si>
  <si>
    <t xml:space="preserve">60106-60115 </t>
  </si>
  <si>
    <t xml:space="preserve">50104 -50122+50131+50150-50151 </t>
  </si>
  <si>
    <t xml:space="preserve">50205  -50222+50231+50250-50251-50240 </t>
  </si>
  <si>
    <t xml:space="preserve">50305  +50350-50351-50320 </t>
  </si>
  <si>
    <t xml:space="preserve">50411   +50450-50451-50419 </t>
  </si>
  <si>
    <t xml:space="preserve">50118 -50130+50139+50166-50167 </t>
  </si>
  <si>
    <t xml:space="preserve">50218  -50230+50239+50266-50267-50248 </t>
  </si>
  <si>
    <t xml:space="preserve">50318  +50366-50367-50328 </t>
  </si>
  <si>
    <t xml:space="preserve">50418  +50464-50465-50426 </t>
  </si>
  <si>
    <t xml:space="preserve">50411  +50450-50451-50419 </t>
  </si>
  <si>
    <t xml:space="preserve">50118  -50130+50139+50166-50167 </t>
  </si>
  <si>
    <t xml:space="preserve">50105  -50123+50132+50152-50153 </t>
  </si>
  <si>
    <t xml:space="preserve">50206  -50223+50232+50252-50253-50241 </t>
  </si>
  <si>
    <t xml:space="preserve">50306  +50352-50353-50321 </t>
  </si>
  <si>
    <t xml:space="preserve">50412  +50452-50453-50420 </t>
  </si>
  <si>
    <t xml:space="preserve">50106  -50124+50133+50154-50155 </t>
  </si>
  <si>
    <t xml:space="preserve">50207  -50224+50233+50254-50255-50242 </t>
  </si>
  <si>
    <t xml:space="preserve">50307  +50354-50355-50322 </t>
  </si>
  <si>
    <t xml:space="preserve">50413  +50454-50455-50421 </t>
  </si>
  <si>
    <t xml:space="preserve">50107  -50125+50134+50156-50157 </t>
  </si>
  <si>
    <t xml:space="preserve">50208  -50225+50234+50256-50257-50243 </t>
  </si>
  <si>
    <t xml:space="preserve">50308  +50356-50357-50323 </t>
  </si>
  <si>
    <t xml:space="preserve">50414  -50422+50456-50457 </t>
  </si>
  <si>
    <t xml:space="preserve">50107 -50125+50134+50156-50157 </t>
  </si>
  <si>
    <t xml:space="preserve">50208 -50225+50234+50256-50257-50243 </t>
  </si>
  <si>
    <t xml:space="preserve">50308 +50356-50357-50323 </t>
  </si>
  <si>
    <t xml:space="preserve">50414 -50422+50456-50457 </t>
  </si>
  <si>
    <t xml:space="preserve">50218 -50230+50239+50266-50267-50248 </t>
  </si>
  <si>
    <t xml:space="preserve">50318 +50366-50367-50328 </t>
  </si>
  <si>
    <t xml:space="preserve">50418 +50464-50465-50426 </t>
  </si>
  <si>
    <t xml:space="preserve">50109 -50127+50136+50160-50161 </t>
  </si>
  <si>
    <t xml:space="preserve">50210 -50227+50236+50260-50261-50245 </t>
  </si>
  <si>
    <t xml:space="preserve">50310 +50360-50361-50325 </t>
  </si>
  <si>
    <t xml:space="preserve">50416 +50460-50461-50424 </t>
  </si>
  <si>
    <t xml:space="preserve">50106 -50124+50133+50154-50155 </t>
  </si>
  <si>
    <t xml:space="preserve">50207 -50224+50233+50254-50255-50242 </t>
  </si>
  <si>
    <t xml:space="preserve">50307 +50354-50355-50322 </t>
  </si>
  <si>
    <t xml:space="preserve">50413 +50454-50455-50421 </t>
  </si>
  <si>
    <t xml:space="preserve">50110 -50128+50137+50162-50163 </t>
  </si>
  <si>
    <t xml:space="preserve">50211 -50228+50237+50262-50263-50246 </t>
  </si>
  <si>
    <t xml:space="preserve">50311 +50362-50363-50326 </t>
  </si>
  <si>
    <t xml:space="preserve">50417 +50463-50464-50425 </t>
  </si>
  <si>
    <t xml:space="preserve">50607-50624+50629+50642 </t>
  </si>
  <si>
    <t xml:space="preserve">60106-60115  </t>
  </si>
  <si>
    <t xml:space="preserve">50706-50723+50728+50741-50733  </t>
  </si>
  <si>
    <t xml:space="preserve">50108-50126+50135+50158-50159 </t>
  </si>
  <si>
    <t xml:space="preserve">50209-50226+50235+50258-50259-50244 </t>
  </si>
  <si>
    <t xml:space="preserve">50309+50358-50359-50324 </t>
  </si>
  <si>
    <t xml:space="preserve">50415+50458-50459-50423 </t>
  </si>
  <si>
    <t xml:space="preserve">50118-50130+50139+50166-50167 </t>
  </si>
  <si>
    <t xml:space="preserve">50218-50230+50239+50266-50267-50248 </t>
  </si>
  <si>
    <t xml:space="preserve">50318+50366-50367-50328 </t>
  </si>
  <si>
    <t xml:space="preserve">50418+50464-50465-50426 </t>
  </si>
  <si>
    <t xml:space="preserve">Счета для определения Стоимости
</t>
  </si>
  <si>
    <t>Предварительные затраты по приобретению и выбытию (реализации) ценных бумаг</t>
  </si>
  <si>
    <t>Прочие счета по операциям с приобретенными ценными бумагами</t>
  </si>
  <si>
    <t>1).  шаблоны л/с  612.10 (Выбытие (реализация) ценных бумаг - используется при подсчете Срезневзвешенного)  должны иметь в реквизитах л/с Ценную Бумагу как Разделитель  
2).для облигаций заполнить новый регистр (доступен начиная с релиза 35.2)  "Общие настройки (УНПФ)/Настройки заполнения отчетности/Элементы стоимости ЦБ"  по всем элементам стоимости из  предопределенного списка - см лист "Формулы_ЭлСтоим"
3).Согласно ркомендациям на стр 26-27   документа Банка России "Разъяснения по формированию надзорной отчетности в формате XBRL НПФ (по таксономии начиная с версии 4.2)" от 01.09.2021г. (https://www.cbr.ru/Content/Document/File/126090/Inf_note_sep_0721_1.pdf) в произвольный запрос внесены изменения по отражению Идентификаторов ЦБ (графа7). Реализован механизм отражения Идентификатора Цб с дополнительной характеристикой  "_Категории ценных бумаг (ЕПС)" в случаях, когда в одной УК ценные бумаги одного выпуска (ISIN ) имеют разную классификацию по МСФО (Категорию Цб (ЕПС)) и учитываются на разных счетах ЕПС. 
ВНИМАНИЕ: Учет такой ЦБ необходимо вести либо по нескольким записям в Справочнике ЦБ, либо в Справочнике ЦБ во вкладке Категория создавать записи с разными значениями в поле "Подразделение" (при этом УК будет одно и тоже)
4) счет 50905 должен иметь либо  Владельцем либо Разделителем л/счета  ЦБ</t>
  </si>
  <si>
    <t>1).  шаблоны л/с  612.10 (Выбытие (реализация) ценных бумаг - используется при подсчете Срезневзвешенного)  должны иметь в реквизитах л/с Ценную Бумагу как Разделитель (либо Владелец)  
2).для облигаций заполнить новый регистр (доступен начиная с релиза 35.2)  "Общие настройки (УНПФ)/Настройки заполнения отчетности/Элементы стоимости ЦБ"  по всем элементам стоимости из  предопределенного списка - см лист "Формулы_ЭлСтоим"
3). Согласно ркомендациям на стр 26-27   документа Банка России "Разъяснения по формированию надзорной отчетности в формате XBRL НПФ (по таксономии начиная с версии 4.2)" от 01.09.2021г. (https://www.cbr.ru/Content/Document/File/126090/Inf_note_sep_0721_1.pdf) в произвольный запрос внесены изменения по отражению Идентификаторов ЦБ (графа7). Реализован механизм отражения Идентификатора Цб с дополнительной характеристикой  "_Категории ценных бумаг (ЕПС)" в случаях, когда в одной УК ценные бумаги одного выпуска (ISIN ) имеют разную классификацию по МСФО (Категорию Цб (ЕПС)) и учитываются на разных счетах ЕПС. 
ВНИМАНИЕ: Учет такой ЦБ необходимо вести либо по нескольким записям в Справочнике ЦБ, либо в Справочнике ЦБ во вкладке Категория создавать записи с разными 
4) счет 50905 должен иметь либо  Владельцем либо Разделителем л/счета  ЦБзначениями в поле "Подразделение" (при этом УК будет одно и тоже)</t>
  </si>
  <si>
    <t xml:space="preserve"> счет 50905 должен иметь либо  Владельцем либо Разделителем л/счета  ЦБ</t>
  </si>
  <si>
    <t xml:space="preserve"> 1).  шаблоны л/с  612.10 (Выбытие (реализация) ценных бумаг - используется при подсчете Срезневзвешенного)  должны иметь в реквизитах л/с Ценную Бумагу как Разделитель  
2) счет 50905 должен иметь либо  Владельцем либо Разделителем л/счета  ЦБ</t>
  </si>
  <si>
    <t xml:space="preserve">  заполнение в Документе поля Объект учета значением Справочник.епс_НаименованиеЗадолженности=НДС полученный</t>
  </si>
  <si>
    <t>50709-50736</t>
  </si>
  <si>
    <r>
      <t xml:space="preserve">в колонке отражается суммарный оборот проводок 
71003 </t>
    </r>
    <r>
      <rPr>
        <strike/>
        <sz val="11"/>
        <color rgb="FFFF0000"/>
        <rFont val="Calibri"/>
        <family val="2"/>
        <charset val="204"/>
        <scheme val="minor"/>
      </rPr>
      <t>(СОФР 31314)</t>
    </r>
    <r>
      <rPr>
        <sz val="11"/>
        <color rgb="FFFF0000"/>
        <rFont val="Calibri"/>
        <family val="2"/>
        <charset val="204"/>
        <scheme val="minor"/>
      </rPr>
      <t xml:space="preserve"> Дт_47018/</t>
    </r>
    <r>
      <rPr>
        <b/>
        <sz val="11"/>
        <color rgb="FFFF0000"/>
        <rFont val="Calibri"/>
        <family val="2"/>
        <charset val="204"/>
        <scheme val="minor"/>
      </rPr>
      <t>47019</t>
    </r>
    <r>
      <rPr>
        <sz val="11"/>
        <color rgb="FFFF0000"/>
        <rFont val="Calibri"/>
        <family val="2"/>
        <charset val="204"/>
        <scheme val="minor"/>
      </rPr>
      <t xml:space="preserve"> или 47118/</t>
    </r>
    <r>
      <rPr>
        <b/>
        <sz val="11"/>
        <color rgb="FFFF0000"/>
        <rFont val="Calibri"/>
        <family val="2"/>
        <charset val="204"/>
        <scheme val="minor"/>
      </rPr>
      <t>47119</t>
    </r>
    <r>
      <rPr>
        <sz val="11"/>
        <color rgb="FFFF0000"/>
        <rFont val="Calibri"/>
        <family val="2"/>
        <charset val="204"/>
        <scheme val="minor"/>
      </rPr>
      <t xml:space="preserve"> Кт
Правило мат знака:
7-сотый в Кт это +
7-сотый в Дт это -</t>
    </r>
  </si>
  <si>
    <r>
      <rPr>
        <sz val="11"/>
        <color rgb="FFFF0000"/>
        <rFont val="Calibri"/>
        <family val="2"/>
        <charset val="204"/>
        <scheme val="minor"/>
      </rPr>
      <t>в колонке отражается суммарный оборот проводок 
47011 или 47111 Дт _71001</t>
    </r>
    <r>
      <rPr>
        <strike/>
        <sz val="11"/>
        <color rgb="FFFF0000"/>
        <rFont val="Calibri"/>
        <family val="2"/>
        <charset val="204"/>
        <scheme val="minor"/>
      </rPr>
      <t>(СОФР 31114)</t>
    </r>
    <r>
      <rPr>
        <sz val="11"/>
        <color rgb="FFFF0000"/>
        <rFont val="Calibri"/>
        <family val="2"/>
        <charset val="204"/>
        <scheme val="minor"/>
      </rPr>
      <t xml:space="preserve">Кт
47020 или 47121  Дт_71005 </t>
    </r>
    <r>
      <rPr>
        <strike/>
        <sz val="11"/>
        <color rgb="FFFF0000"/>
        <rFont val="Calibri"/>
        <family val="2"/>
        <charset val="204"/>
        <scheme val="minor"/>
      </rPr>
      <t xml:space="preserve">(СОФР 31514) </t>
    </r>
    <r>
      <rPr>
        <sz val="11"/>
        <color rgb="FFFF0000"/>
        <rFont val="Calibri"/>
        <family val="2"/>
        <charset val="204"/>
        <scheme val="minor"/>
      </rPr>
      <t xml:space="preserve">Кт
71006 </t>
    </r>
    <r>
      <rPr>
        <strike/>
        <sz val="11"/>
        <color rgb="FFFF0000"/>
        <rFont val="Calibri"/>
        <family val="2"/>
        <charset val="204"/>
        <scheme val="minor"/>
      </rPr>
      <t>(СОФР 31614)</t>
    </r>
    <r>
      <rPr>
        <sz val="11"/>
        <color rgb="FFFF0000"/>
        <rFont val="Calibri"/>
        <family val="2"/>
        <charset val="204"/>
        <scheme val="minor"/>
      </rPr>
      <t xml:space="preserve"> Дт_47021или 47121 Кт
</t>
    </r>
    <r>
      <rPr>
        <sz val="11"/>
        <rFont val="Calibri"/>
        <family val="2"/>
        <charset val="204"/>
        <scheme val="minor"/>
      </rPr>
      <t xml:space="preserve">
Правило мат знака:
7-сотый в Кт это +
7-сотый в Дт это -</t>
    </r>
  </si>
  <si>
    <r>
      <rPr>
        <sz val="11"/>
        <color rgb="FFFF0000"/>
        <rFont val="Calibri"/>
        <family val="2"/>
        <charset val="204"/>
        <scheme val="minor"/>
      </rPr>
      <t>Здесь учитываются суммы по проводкам основных счетов  (30602, 47901_брок) с 7-сотыми счетами</t>
    </r>
    <r>
      <rPr>
        <sz val="11"/>
        <rFont val="Calibri"/>
        <family val="2"/>
        <scheme val="minor"/>
      </rPr>
      <t xml:space="preserve">
Правило мат знака:
7-сотый в Кт это +
7-сотый в Дт это -
</t>
    </r>
  </si>
  <si>
    <r>
      <rPr>
        <strike/>
        <sz val="11"/>
        <rFont val="Calibri"/>
        <family val="2"/>
        <charset val="204"/>
        <scheme val="minor"/>
      </rPr>
      <t>*для МСФО-39 здесь =0</t>
    </r>
    <r>
      <rPr>
        <sz val="11"/>
        <rFont val="Calibri"/>
        <family val="2"/>
        <scheme val="minor"/>
      </rPr>
      <t xml:space="preserve">
</t>
    </r>
    <r>
      <rPr>
        <sz val="11"/>
        <color rgb="FFFF0000"/>
        <rFont val="Calibri"/>
        <family val="2"/>
        <charset val="204"/>
        <scheme val="minor"/>
      </rPr>
      <t>проводка 71702Дт 20501(47901)Кт</t>
    </r>
    <r>
      <rPr>
        <sz val="11"/>
        <rFont val="Calibri"/>
        <family val="2"/>
        <scheme val="minor"/>
      </rPr>
      <t xml:space="preserve">
*для ИФРС-9 оборот с проводок восстановления (создания) резервов под обесценение 71201/71202 с 20505/20506
Правило мат знака:
7-сотый в Кт это +
7-сотый в Дт это -
</t>
    </r>
  </si>
  <si>
    <r>
      <t xml:space="preserve">Здесь учитываются суммы по проводкам счета Цб </t>
    </r>
    <r>
      <rPr>
        <b/>
        <sz val="11"/>
        <rFont val="Calibri"/>
        <family val="2"/>
        <charset val="204"/>
        <scheme val="minor"/>
      </rPr>
      <t>первого порядка</t>
    </r>
    <r>
      <rPr>
        <sz val="11"/>
        <rFont val="Calibri"/>
        <family val="2"/>
        <scheme val="minor"/>
      </rPr>
      <t xml:space="preserve"> со счетами 71505 и 71506, исключая дох/расх, учтенные в графах 14, 16
Правило математического знака в отчетности для доходов/расходов:
*7-сотый в Кт это +
*7-сотый в Дт это -
</t>
    </r>
  </si>
  <si>
    <r>
      <t xml:space="preserve">здесь должна учитываться плата за аренду, электричество, оплата оценщику недвижимости
учитывать суммарный оборот проводок  </t>
    </r>
    <r>
      <rPr>
        <sz val="11"/>
        <color rgb="FFFF0000"/>
        <rFont val="Calibri"/>
        <family val="2"/>
        <charset val="204"/>
        <scheme val="minor"/>
      </rPr>
      <t xml:space="preserve">(аналитика по Объекту учета считывается с корреспондендирующих счетов, у которых в реквизитах (либо во Владельцах либо в Разделителе) есть непосредственно сам Объект учета либо в справочнике Договоры, в Периодических сведениях (НФО) которого   свойство "Объект учета" заполнено значением конкретного объекта недвижимости (из справочника Основные средства/активы в форме права пользования с Группой учета ОС =Здания, Сооружения, Земля)
</t>
    </r>
    <r>
      <rPr>
        <sz val="11"/>
        <rFont val="Calibri"/>
        <family val="2"/>
        <charset val="204"/>
        <scheme val="minor"/>
      </rPr>
      <t>71702 (</t>
    </r>
    <r>
      <rPr>
        <b/>
        <sz val="11"/>
        <rFont val="Calibri"/>
        <family val="2"/>
        <charset val="204"/>
        <scheme val="minor"/>
      </rPr>
      <t>53805</t>
    </r>
    <r>
      <rPr>
        <sz val="11"/>
        <rFont val="Calibri"/>
        <family val="2"/>
        <charset val="204"/>
        <scheme val="minor"/>
      </rPr>
      <t xml:space="preserve"> - прочие расходы арендатора по договорам аренды) 
71701 (</t>
    </r>
    <r>
      <rPr>
        <b/>
        <sz val="11"/>
        <rFont val="Calibri"/>
        <family val="2"/>
        <charset val="204"/>
        <scheme val="minor"/>
      </rPr>
      <t xml:space="preserve">52304 </t>
    </r>
    <r>
      <rPr>
        <sz val="11"/>
        <rFont val="Calibri"/>
        <family val="2"/>
        <charset val="204"/>
        <scheme val="minor"/>
      </rPr>
      <t>- прочие доходы арендатора по договорам аренды)
71802 (</t>
    </r>
    <r>
      <rPr>
        <b/>
        <sz val="11"/>
        <rFont val="Calibri"/>
        <family val="2"/>
        <charset val="204"/>
        <scheme val="minor"/>
      </rPr>
      <t>55401</t>
    </r>
    <r>
      <rPr>
        <sz val="11"/>
        <rFont val="Calibri"/>
        <family val="2"/>
        <charset val="204"/>
        <scheme val="minor"/>
      </rPr>
      <t xml:space="preserve"> - арендная плата по краткосрочной аренде и аренде активов, имеющих низкую стоимость)
71802 (</t>
    </r>
    <r>
      <rPr>
        <b/>
        <sz val="11"/>
        <rFont val="Calibri"/>
        <family val="2"/>
        <charset val="204"/>
        <scheme val="minor"/>
      </rPr>
      <t>55301</t>
    </r>
    <r>
      <rPr>
        <sz val="11"/>
        <rFont val="Calibri"/>
        <family val="2"/>
        <charset val="204"/>
        <scheme val="minor"/>
      </rPr>
      <t xml:space="preserve"> - амортизация по основным средствам) </t>
    </r>
    <r>
      <rPr>
        <b/>
        <sz val="11"/>
        <rFont val="Calibri"/>
        <family val="2"/>
        <charset val="204"/>
        <scheme val="minor"/>
      </rPr>
      <t xml:space="preserve">
</t>
    </r>
    <r>
      <rPr>
        <sz val="11"/>
        <rFont val="Calibri"/>
        <family val="2"/>
        <charset val="204"/>
        <scheme val="minor"/>
      </rPr>
      <t>71701 (</t>
    </r>
    <r>
      <rPr>
        <b/>
        <sz val="11"/>
        <rFont val="Calibri"/>
        <family val="2"/>
        <charset val="204"/>
        <scheme val="minor"/>
      </rPr>
      <t>52301</t>
    </r>
    <r>
      <rPr>
        <sz val="11"/>
        <rFont val="Calibri"/>
        <family val="2"/>
        <charset val="204"/>
        <scheme val="minor"/>
      </rPr>
      <t xml:space="preserve"> - доходы арендодателя от сдачи имущества в операционную аренду)  (</t>
    </r>
    <r>
      <rPr>
        <b/>
        <sz val="11"/>
        <rFont val="Calibri"/>
        <family val="2"/>
        <charset val="204"/>
        <scheme val="minor"/>
      </rPr>
      <t>52302</t>
    </r>
    <r>
      <rPr>
        <sz val="11"/>
        <rFont val="Calibri"/>
        <family val="2"/>
        <charset val="204"/>
        <scheme val="minor"/>
      </rPr>
      <t xml:space="preserve"> - доходы арендодателя от операций финансовой аренды)  (</t>
    </r>
    <r>
      <rPr>
        <b/>
        <sz val="11"/>
        <rFont val="Calibri"/>
        <family val="2"/>
        <charset val="204"/>
        <scheme val="minor"/>
      </rPr>
      <t>52203</t>
    </r>
    <r>
      <rPr>
        <sz val="11"/>
        <rFont val="Calibri"/>
        <family val="2"/>
        <charset val="204"/>
        <scheme val="minor"/>
      </rPr>
      <t xml:space="preserve"> - по операциям финансовой аренды) 
71702 (</t>
    </r>
    <r>
      <rPr>
        <b/>
        <sz val="11"/>
        <rFont val="Calibri"/>
        <family val="2"/>
        <charset val="204"/>
        <scheme val="minor"/>
      </rPr>
      <t>53804</t>
    </r>
    <r>
      <rPr>
        <sz val="11"/>
        <rFont val="Calibri"/>
        <family val="2"/>
        <charset val="204"/>
        <scheme val="minor"/>
      </rPr>
      <t xml:space="preserve"> - расходы арендодателя по операциям финансовой аренды) (</t>
    </r>
    <r>
      <rPr>
        <b/>
        <sz val="11"/>
        <rFont val="Calibri"/>
        <family val="2"/>
        <charset val="204"/>
        <scheme val="minor"/>
      </rPr>
      <t>53303</t>
    </r>
    <r>
      <rPr>
        <sz val="11"/>
        <rFont val="Calibri"/>
        <family val="2"/>
        <charset val="204"/>
        <scheme val="minor"/>
      </rPr>
      <t xml:space="preserve"> - расходы по формированию (доначислению) резервов под обесценение по операциям финансовой аренды)
71801 (</t>
    </r>
    <r>
      <rPr>
        <b/>
        <sz val="11"/>
        <rFont val="Calibri"/>
        <family val="2"/>
        <charset val="204"/>
        <scheme val="minor"/>
      </rPr>
      <t>54104</t>
    </r>
    <r>
      <rPr>
        <sz val="11"/>
        <rFont val="Calibri"/>
        <family val="2"/>
        <charset val="204"/>
        <scheme val="minor"/>
      </rPr>
      <t xml:space="preserve"> - доходы от восстановления убытков от обесценения основных средств)
71802 (</t>
    </r>
    <r>
      <rPr>
        <b/>
        <sz val="11"/>
        <rFont val="Calibri"/>
        <family val="2"/>
        <charset val="204"/>
        <scheme val="minor"/>
      </rPr>
      <t>55208</t>
    </r>
    <r>
      <rPr>
        <sz val="11"/>
        <rFont val="Calibri"/>
        <family val="2"/>
        <charset val="204"/>
        <scheme val="minor"/>
      </rPr>
      <t xml:space="preserve"> - расходы по ремонту основных средств и другого имущества, кроме инвестиционного имущества) (</t>
    </r>
    <r>
      <rPr>
        <b/>
        <sz val="11"/>
        <rFont val="Calibri"/>
        <family val="2"/>
        <charset val="204"/>
        <scheme val="minor"/>
      </rPr>
      <t>55209</t>
    </r>
    <r>
      <rPr>
        <sz val="11"/>
        <rFont val="Calibri"/>
        <family val="2"/>
        <charset val="204"/>
        <scheme val="minor"/>
      </rPr>
      <t xml:space="preserve"> - расходы на содержание основных средств и другого имущества, включая коммунальные расходы, кроме инвестиционного имущества)</t>
    </r>
    <r>
      <rPr>
        <sz val="11"/>
        <color rgb="FFFF0000"/>
        <rFont val="Calibri"/>
        <family val="2"/>
        <charset val="204"/>
        <scheme val="minor"/>
      </rPr>
      <t xml:space="preserve"> (</t>
    </r>
    <r>
      <rPr>
        <b/>
        <sz val="11"/>
        <color rgb="FFFF0000"/>
        <rFont val="Calibri"/>
        <family val="2"/>
        <charset val="204"/>
        <scheme val="minor"/>
      </rPr>
      <t>55611</t>
    </r>
    <r>
      <rPr>
        <sz val="11"/>
        <color rgb="FFFF0000"/>
        <rFont val="Calibri"/>
        <family val="2"/>
        <charset val="204"/>
        <scheme val="minor"/>
      </rPr>
      <t xml:space="preserve"> - другие расходы, относимые к прочим, в том числе носящие разовый, случайный характер)</t>
    </r>
    <r>
      <rPr>
        <sz val="11"/>
        <rFont val="Calibri"/>
        <family val="2"/>
        <charset val="204"/>
        <scheme val="minor"/>
      </rPr>
      <t xml:space="preserve">
71701 (</t>
    </r>
    <r>
      <rPr>
        <b/>
        <sz val="11"/>
        <rFont val="Calibri"/>
        <family val="2"/>
        <charset val="204"/>
        <scheme val="minor"/>
      </rPr>
      <t>52502</t>
    </r>
    <r>
      <rPr>
        <sz val="11"/>
        <rFont val="Calibri"/>
        <family val="2"/>
        <charset val="204"/>
        <scheme val="minor"/>
      </rPr>
      <t xml:space="preserve"> - доходы от сдачи в аренду инвестиционного имущества)
71701 (</t>
    </r>
    <r>
      <rPr>
        <b/>
        <sz val="11"/>
        <rFont val="Calibri"/>
        <family val="2"/>
        <charset val="204"/>
        <scheme val="minor"/>
      </rPr>
      <t xml:space="preserve">52503 </t>
    </r>
    <r>
      <rPr>
        <sz val="11"/>
        <rFont val="Calibri"/>
        <family val="2"/>
        <charset val="204"/>
        <scheme val="minor"/>
      </rPr>
      <t>- доходы от восстановления убытков от обесценения инвестиционного имущества)
71702  (</t>
    </r>
    <r>
      <rPr>
        <b/>
        <sz val="11"/>
        <rFont val="Calibri"/>
        <family val="2"/>
        <charset val="204"/>
        <scheme val="minor"/>
      </rPr>
      <t>53504</t>
    </r>
    <r>
      <rPr>
        <sz val="11"/>
        <rFont val="Calibri"/>
        <family val="2"/>
        <charset val="204"/>
        <scheme val="minor"/>
      </rPr>
      <t xml:space="preserve"> - расходы по ремонту инвестиционного имущества) (</t>
    </r>
    <r>
      <rPr>
        <b/>
        <sz val="11"/>
        <rFont val="Calibri"/>
        <family val="2"/>
        <charset val="204"/>
        <scheme val="minor"/>
      </rPr>
      <t xml:space="preserve">53505 </t>
    </r>
    <r>
      <rPr>
        <sz val="11"/>
        <rFont val="Calibri"/>
        <family val="2"/>
        <charset val="204"/>
        <scheme val="minor"/>
      </rPr>
      <t xml:space="preserve">- расходы на содержание инвестиционного имущества) </t>
    </r>
    <r>
      <rPr>
        <b/>
        <sz val="11"/>
        <rFont val="Calibri"/>
        <family val="2"/>
        <charset val="204"/>
        <scheme val="minor"/>
      </rPr>
      <t>(53506</t>
    </r>
    <r>
      <rPr>
        <sz val="11"/>
        <rFont val="Calibri"/>
        <family val="2"/>
        <charset val="204"/>
        <scheme val="minor"/>
      </rPr>
      <t xml:space="preserve"> - амортизация по инвестиционному имуществу
</t>
    </r>
    <r>
      <rPr>
        <sz val="11"/>
        <rFont val="Calibri"/>
        <family val="2"/>
        <scheme val="minor"/>
      </rPr>
      <t xml:space="preserve">
Правило математического знака в отчетности для доходов/расходов:
*7-сотый в Кт это +
*7-сотый в Дт это -</t>
    </r>
  </si>
  <si>
    <r>
      <t xml:space="preserve">учитывать суммарный оборот проводок
</t>
    </r>
    <r>
      <rPr>
        <b/>
        <sz val="11"/>
        <rFont val="Calibri"/>
        <family val="2"/>
        <charset val="204"/>
        <scheme val="minor"/>
      </rPr>
      <t>*по счетам 608 (Аренда):</t>
    </r>
    <r>
      <rPr>
        <sz val="11"/>
        <rFont val="Calibri"/>
        <family val="2"/>
        <scheme val="minor"/>
      </rPr>
      <t xml:space="preserve">
основные счета (Владелец=Объект учета) в корреспонденции 
с 71701 (</t>
    </r>
    <r>
      <rPr>
        <b/>
        <sz val="11"/>
        <rFont val="Calibri"/>
        <family val="2"/>
        <charset val="204"/>
        <scheme val="minor"/>
      </rPr>
      <t>52303</t>
    </r>
    <r>
      <rPr>
        <sz val="11"/>
        <rFont val="Calibri"/>
        <family val="2"/>
        <scheme val="minor"/>
      </rPr>
      <t xml:space="preserve"> - доходы арендатора от переоценки обязательств по аренде)
</t>
    </r>
    <r>
      <rPr>
        <b/>
        <sz val="11"/>
        <rFont val="Calibri"/>
        <family val="2"/>
        <charset val="204"/>
        <scheme val="minor"/>
      </rPr>
      <t xml:space="preserve">
*по счетам 604 (ОС)
</t>
    </r>
    <r>
      <rPr>
        <sz val="11"/>
        <rFont val="Calibri"/>
        <family val="2"/>
        <charset val="204"/>
        <scheme val="minor"/>
      </rPr>
      <t xml:space="preserve">основные счета (Владелец=Объект учета) в корреспонденции </t>
    </r>
    <r>
      <rPr>
        <b/>
        <sz val="11"/>
        <rFont val="Calibri"/>
        <family val="2"/>
        <charset val="204"/>
        <scheme val="minor"/>
      </rPr>
      <t xml:space="preserve">
</t>
    </r>
    <r>
      <rPr>
        <sz val="11"/>
        <rFont val="Calibri"/>
        <family val="2"/>
        <charset val="204"/>
        <scheme val="minor"/>
      </rPr>
      <t>-с 71801 (</t>
    </r>
    <r>
      <rPr>
        <b/>
        <sz val="11"/>
        <rFont val="Calibri"/>
        <family val="2"/>
        <charset val="204"/>
        <scheme val="minor"/>
      </rPr>
      <t>54106</t>
    </r>
    <r>
      <rPr>
        <sz val="11"/>
        <rFont val="Calibri"/>
        <family val="2"/>
        <charset val="204"/>
        <scheme val="minor"/>
      </rPr>
      <t xml:space="preserve"> - доходы от дооценки основных средств после их уценки)
-с 71802 (</t>
    </r>
    <r>
      <rPr>
        <b/>
        <sz val="11"/>
        <rFont val="Calibri"/>
        <family val="2"/>
        <charset val="204"/>
        <scheme val="minor"/>
      </rPr>
      <t xml:space="preserve">55204 </t>
    </r>
    <r>
      <rPr>
        <sz val="11"/>
        <rFont val="Calibri"/>
        <family val="2"/>
        <charset val="204"/>
        <scheme val="minor"/>
      </rPr>
      <t>- расходы по обесценению основных средств) (</t>
    </r>
    <r>
      <rPr>
        <b/>
        <sz val="11"/>
        <rFont val="Calibri"/>
        <family val="2"/>
        <charset val="204"/>
        <scheme val="minor"/>
      </rPr>
      <t>55206</t>
    </r>
    <r>
      <rPr>
        <sz val="11"/>
        <rFont val="Calibri"/>
        <family val="2"/>
        <charset val="204"/>
        <scheme val="minor"/>
      </rPr>
      <t xml:space="preserve"> - расходы по уценке основных средств)
</t>
    </r>
    <r>
      <rPr>
        <sz val="11"/>
        <rFont val="Calibri"/>
        <family val="2"/>
        <scheme val="minor"/>
      </rPr>
      <t xml:space="preserve">
</t>
    </r>
    <r>
      <rPr>
        <b/>
        <sz val="11"/>
        <rFont val="Calibri"/>
        <family val="2"/>
        <charset val="204"/>
        <scheme val="minor"/>
      </rPr>
      <t xml:space="preserve">*по счетам 619 (инвестИм-во)  </t>
    </r>
    <r>
      <rPr>
        <sz val="11"/>
        <rFont val="Calibri"/>
        <family val="2"/>
        <scheme val="minor"/>
      </rPr>
      <t xml:space="preserve">
основные счета (Владелец=Объекту учета) в корреспонденции 
-с 71701 (</t>
    </r>
    <r>
      <rPr>
        <b/>
        <sz val="11"/>
        <rFont val="Calibri"/>
        <family val="2"/>
        <charset val="204"/>
        <scheme val="minor"/>
      </rPr>
      <t>52504</t>
    </r>
    <r>
      <rPr>
        <sz val="11"/>
        <rFont val="Calibri"/>
        <family val="2"/>
        <scheme val="minor"/>
      </rPr>
      <t xml:space="preserve"> - доходы от изменения справедливой стоимости инвестиционного имущества)
-с 71702 (</t>
    </r>
    <r>
      <rPr>
        <b/>
        <sz val="11"/>
        <rFont val="Calibri"/>
        <family val="2"/>
        <charset val="204"/>
        <scheme val="minor"/>
      </rPr>
      <t>53502</t>
    </r>
    <r>
      <rPr>
        <sz val="11"/>
        <rFont val="Calibri"/>
        <family val="2"/>
        <scheme val="minor"/>
      </rPr>
      <t xml:space="preserve"> - расходы по обесценению инвестиционного имущества) (</t>
    </r>
    <r>
      <rPr>
        <b/>
        <sz val="11"/>
        <rFont val="Calibri"/>
        <family val="2"/>
        <charset val="204"/>
        <scheme val="minor"/>
      </rPr>
      <t xml:space="preserve">53503 </t>
    </r>
    <r>
      <rPr>
        <sz val="11"/>
        <rFont val="Calibri"/>
        <family val="2"/>
        <scheme val="minor"/>
      </rPr>
      <t>- расходы по изменению справедливой стоимости инвестиционного имущества)
Правило математического знака в отчетности для доходов/расходов:
*7-сотый в Кт это +
*7-сотый в Дт это -</t>
    </r>
  </si>
  <si>
    <t xml:space="preserve">Суммировать обороты с тех проводок, где любой элемент стоимости корреспондирует со 71*, НЕ равными 710**/71503/71504
Правило мат знака:
7-сотый в Кт это +
7-сотый в Дт это -
</t>
  </si>
  <si>
    <r>
      <t xml:space="preserve">из ОСВ с отбором по счетам (см. лист  "254р8.3_СписокСчетов") </t>
    </r>
    <r>
      <rPr>
        <strike/>
        <sz val="11"/>
        <color rgb="FFFF0000"/>
        <rFont val="Calibri"/>
        <family val="2"/>
        <charset val="204"/>
        <scheme val="minor"/>
      </rPr>
      <t>учитываются случаи отсутствия основных счетов и наличие только счета 50905</t>
    </r>
  </si>
  <si>
    <r>
      <t xml:space="preserve">из ОСВ с отбором по счетам (см. лист  "254р8.3_СписокСчетов"), </t>
    </r>
    <r>
      <rPr>
        <strike/>
        <sz val="11"/>
        <color rgb="FFFF0000"/>
        <rFont val="Calibri"/>
        <family val="2"/>
        <charset val="204"/>
        <scheme val="minor"/>
      </rPr>
      <t>учитываются случаи отсутствия основных счетов и наличие только счета 50905</t>
    </r>
  </si>
  <si>
    <r>
      <t>из ОСВ с отбором по счетам (см. лист  "254р8.3_СписокСчетов")</t>
    </r>
    <r>
      <rPr>
        <sz val="11"/>
        <color rgb="FFFF0000"/>
        <rFont val="Calibri"/>
        <family val="2"/>
        <charset val="204"/>
        <scheme val="minor"/>
      </rPr>
      <t xml:space="preserve"> за исключением остатков на основных счетах Цб с разделителем ЭлементыСтоимостиЦБ= Дебиторская задолженность по накопленному купонному доходу (НКД)</t>
    </r>
    <r>
      <rPr>
        <strike/>
        <sz val="11"/>
        <color rgb="FFFF0000"/>
        <rFont val="Calibri"/>
        <family val="2"/>
        <charset val="204"/>
        <scheme val="minor"/>
      </rPr>
      <t>, но учитываются случаи отсутствия основных счетов и наличие только счета 50905</t>
    </r>
    <r>
      <rPr>
        <sz val="11"/>
        <rFont val="Calibri"/>
        <family val="2"/>
        <scheme val="minor"/>
      </rPr>
      <t xml:space="preserve">
</t>
    </r>
  </si>
  <si>
    <r>
      <t xml:space="preserve">из ОСВ с отбором по счетам (см. лист  "254р8.3_СписокСчетов") </t>
    </r>
    <r>
      <rPr>
        <sz val="11"/>
        <color rgb="FFFF0000"/>
        <rFont val="Calibri"/>
        <family val="2"/>
        <charset val="204"/>
        <scheme val="minor"/>
      </rPr>
      <t>за исключением остатков на основных счетах Цб с разделителем ЭлементыСтоимостиЦБ= Дебиторская задолженность по накопленному купонному доходу (НКД)</t>
    </r>
    <r>
      <rPr>
        <strike/>
        <sz val="11"/>
        <color rgb="FFFF0000"/>
        <rFont val="Calibri"/>
        <family val="2"/>
        <charset val="204"/>
        <scheme val="minor"/>
      </rPr>
      <t>, но учитываются случаи отсутствия основных счетов и наличие только счета 50905</t>
    </r>
    <r>
      <rPr>
        <sz val="11"/>
        <color rgb="FFFF0000"/>
        <rFont val="Calibri"/>
        <family val="2"/>
        <charset val="204"/>
        <scheme val="minor"/>
      </rPr>
      <t xml:space="preserve">
</t>
    </r>
    <r>
      <rPr>
        <sz val="11"/>
        <rFont val="Calibri"/>
        <family val="2"/>
        <scheme val="minor"/>
      </rPr>
      <t xml:space="preserve">
</t>
    </r>
  </si>
  <si>
    <r>
      <t xml:space="preserve">по формуле Доходности на листе Формулы
</t>
    </r>
    <r>
      <rPr>
        <sz val="11"/>
        <color rgb="FFFF0000"/>
        <rFont val="Calibri"/>
        <family val="2"/>
        <charset val="204"/>
        <scheme val="minor"/>
      </rPr>
      <t>В начальной версии документа Доходность 50905 учитывался  в каждой ЦБ и возникали  проблемы: на дату размещения Цб получали в остатках суммы предварительных затрат по сделкам Т+, хотя самого тела ЦБ там еще не было (юридически на балансе бумаги нет)..
Поэтому было принято решение внести счет 50905 в Прочие активы во вкладку Настройка счетов по умолчанию, а расчетное значение доходности в числах третьего порядка считать нормой.</t>
    </r>
    <r>
      <rPr>
        <sz val="11"/>
        <rFont val="Calibri"/>
        <family val="2"/>
        <scheme val="minor"/>
      </rPr>
      <t xml:space="preserve">
</t>
    </r>
  </si>
  <si>
    <t>30306</t>
  </si>
  <si>
    <t>Контрагент по умолчанию=НПФ из справочника Организация (в документе Доходность поле пустое, в реготчете НПФ из справочника Организация), кроме того в документк Доходность в поле Контрагент можно руками выбрать НПФ, заведенныйв в Справочник Контрагентов с Кодом (исправленным вручную)=Коду из справочника Организация</t>
  </si>
  <si>
    <r>
      <t xml:space="preserve">суммируются значения из таблицы, составленной в рамках  отчетного периода для целей определения средневзвешенных вложений за отчетный период (начОстаток_СВЗОП) и делятся на количество дней в отчетном периоде - см. лист примерРасчетаСВЗОП
1. отправной точкой для определения начОстаток_СВЗОП является  начальный остаток из ОСВ по счету ЦБ 1-го порядка  на 1 января либо, если он =0, то первый по счету начальный остаток в отчетный период
2. если в отчетном периоде не было Покупки ЦБ или Продажи ЦБ, начОстаток_СВЗОП остается неизменным 
3. начОстаток_СВЗОП изменяется  на следующий день после Покупки ЦБ или Продажи ЦБ </t>
    </r>
    <r>
      <rPr>
        <sz val="11"/>
        <color rgb="FFFF0000"/>
        <rFont val="Calibri"/>
        <family val="2"/>
        <charset val="204"/>
        <scheme val="minor"/>
      </rPr>
      <t>или Перемещении ЦБ :</t>
    </r>
    <r>
      <rPr>
        <sz val="11"/>
        <rFont val="Calibri"/>
        <family val="2"/>
        <scheme val="minor"/>
      </rPr>
      <t xml:space="preserve">
</t>
    </r>
    <r>
      <rPr>
        <sz val="11"/>
        <color rgb="FFFF0000"/>
        <rFont val="Calibri"/>
        <family val="2"/>
        <charset val="204"/>
        <scheme val="minor"/>
      </rPr>
      <t>*+ плюсуем на следующий день после покупки ЦБ  сумму Дебетового оборота  счета 1-го порядка   в корреспонденции со счетами 47408  или 47407 или 30602
* -минусуем  на следующий день после продажи  ЦБ   обороты  счета ЦБ 1-го порядка
*учитываем любое движение по счету 1-го порядка в корреспонденции со счетами 5** или  601</t>
    </r>
    <r>
      <rPr>
        <sz val="11"/>
        <rFont val="Calibri"/>
        <family val="2"/>
        <scheme val="minor"/>
      </rPr>
      <t xml:space="preserve">
</t>
    </r>
  </si>
  <si>
    <r>
      <t>суммируются значения из таблицы, составленной в рамках  отчетного периода для целей определения средневзвешенных вложений за отчетный период (</t>
    </r>
    <r>
      <rPr>
        <b/>
        <sz val="11"/>
        <rFont val="Calibri"/>
        <family val="2"/>
        <charset val="204"/>
        <scheme val="minor"/>
      </rPr>
      <t>начОстаток_СВЗОП</t>
    </r>
    <r>
      <rPr>
        <sz val="11"/>
        <rFont val="Calibri"/>
        <family val="2"/>
        <charset val="204"/>
        <scheme val="minor"/>
      </rPr>
      <t xml:space="preserve">) и делятся на количество дней в отчетном периоде - см. лист СВЗОП
1. отправной точкой для определения </t>
    </r>
    <r>
      <rPr>
        <b/>
        <sz val="11"/>
        <rFont val="Calibri"/>
        <family val="2"/>
        <charset val="204"/>
        <scheme val="minor"/>
      </rPr>
      <t>начОстаток_СВЗОП</t>
    </r>
    <r>
      <rPr>
        <sz val="11"/>
        <rFont val="Calibri"/>
        <family val="2"/>
        <charset val="204"/>
        <scheme val="minor"/>
      </rPr>
      <t xml:space="preserve"> является  начальный остаток из ОСВ по счету ЦБ </t>
    </r>
    <r>
      <rPr>
        <b/>
        <sz val="11"/>
        <rFont val="Calibri"/>
        <family val="2"/>
        <charset val="204"/>
        <scheme val="minor"/>
      </rPr>
      <t>1-го порядка</t>
    </r>
    <r>
      <rPr>
        <sz val="11"/>
        <rFont val="Calibri"/>
        <family val="2"/>
        <charset val="204"/>
        <scheme val="minor"/>
      </rPr>
      <t xml:space="preserve"> </t>
    </r>
    <r>
      <rPr>
        <sz val="11"/>
        <color rgb="FFFF0000"/>
        <rFont val="Calibri"/>
        <family val="2"/>
        <charset val="204"/>
        <scheme val="minor"/>
      </rPr>
      <t xml:space="preserve"> </t>
    </r>
    <r>
      <rPr>
        <sz val="11"/>
        <rFont val="Calibri"/>
        <family val="2"/>
        <charset val="204"/>
        <scheme val="minor"/>
      </rPr>
      <t xml:space="preserve">на 1 января либо, если он =0, то первый по счету начальный остаток в отчетный период
2. если в отчетном периоде не было ни одного из  событий его меняющих (см. п.3), </t>
    </r>
    <r>
      <rPr>
        <b/>
        <sz val="11"/>
        <rFont val="Calibri"/>
        <family val="2"/>
        <charset val="204"/>
        <scheme val="minor"/>
      </rPr>
      <t>начОстаток_СВЗОП</t>
    </r>
    <r>
      <rPr>
        <sz val="11"/>
        <rFont val="Calibri"/>
        <family val="2"/>
        <charset val="204"/>
        <scheme val="minor"/>
      </rPr>
      <t xml:space="preserve"> остается неизменным 
3. </t>
    </r>
    <r>
      <rPr>
        <b/>
        <sz val="11"/>
        <rFont val="Calibri"/>
        <family val="2"/>
        <charset val="204"/>
        <scheme val="minor"/>
      </rPr>
      <t>начОстаток_СВЗОП</t>
    </r>
    <r>
      <rPr>
        <sz val="11"/>
        <rFont val="Calibri"/>
        <family val="2"/>
        <charset val="204"/>
        <scheme val="minor"/>
      </rPr>
      <t xml:space="preserve"> изменяется  на следующий день после Покупки ЦБ или Продажи ЦБ </t>
    </r>
    <r>
      <rPr>
        <sz val="11"/>
        <color rgb="FFFF0000"/>
        <rFont val="Calibri"/>
        <family val="2"/>
        <charset val="204"/>
        <scheme val="minor"/>
      </rPr>
      <t>или Перемещении :</t>
    </r>
    <r>
      <rPr>
        <sz val="11"/>
        <rFont val="Calibri"/>
        <family val="2"/>
        <charset val="204"/>
        <scheme val="minor"/>
      </rPr>
      <t xml:space="preserve">
*+ плюсуем на следующий день после покупки ЦБ  сумму Дебетового оборота  счета 1-го порядка </t>
    </r>
    <r>
      <rPr>
        <sz val="11"/>
        <color rgb="FFFF0000"/>
        <rFont val="Calibri"/>
        <family val="2"/>
        <charset val="204"/>
        <scheme val="minor"/>
      </rPr>
      <t xml:space="preserve"> </t>
    </r>
    <r>
      <rPr>
        <sz val="11"/>
        <rFont val="Calibri"/>
        <family val="2"/>
        <charset val="204"/>
        <scheme val="minor"/>
      </rPr>
      <t xml:space="preserve"> в корреспонденции со счетами 47408  или 47407 или 30602
* -минусуем  на следующий день после продажи  ЦБ   обороты  счета ЦБ 1-го порядка  в корреспонденции со счетом 61210 
</t>
    </r>
    <r>
      <rPr>
        <sz val="11"/>
        <color rgb="FFFF0000"/>
        <rFont val="Calibri"/>
        <family val="2"/>
        <charset val="204"/>
        <scheme val="minor"/>
      </rPr>
      <t>*учитываем любое движение по счету  1-го порядка в корреспонденции со счетами 5**</t>
    </r>
    <r>
      <rPr>
        <strike/>
        <sz val="11"/>
        <rFont val="Calibri"/>
        <family val="2"/>
        <charset val="204"/>
        <scheme val="minor"/>
      </rPr>
      <t xml:space="preserve">
</t>
    </r>
    <r>
      <rPr>
        <sz val="11"/>
        <rFont val="Calibri"/>
        <family val="2"/>
        <charset val="204"/>
        <scheme val="minor"/>
      </rPr>
      <t xml:space="preserve">
</t>
    </r>
  </si>
  <si>
    <t>1. Если в регистре Бухгалтерии (ОСВ) по основному счету в отчетном периоде есть остаток или движение, то в Документе Основная поставка/Доходность размещения...  формируется строка по соответствующему классу актива/обязательства</t>
  </si>
  <si>
    <t>2. в колонку УК/НПФ берется значение из л/с: 
*если Общий признак ДУ=Да и заполнено поле Подразделение.КонтрагентДУ, то по связке из Справочника Контрагентов в колонку выводится  наименование УК.
*если лицевой счет не в ДУ, то в колонку выводится значение  из поля Сокращенное наименование Фонда из справочника Организации</t>
  </si>
  <si>
    <t>3. В классах активов/обязательств Прочей кредиторской/дебиторской задолженностей не учтены счета групп 483-484, т.к. на этих счетах не отражается информация об операциях по размещению пенсионных резервов/накоплений.</t>
  </si>
  <si>
    <t>4. Объект учета берется из л/с от Владельца/Разделителя (в документе к каждому классу в поле объект учета прикреплен соответствующий справочник - по нему и ориентироваться с объектом учета в каждом классе)</t>
  </si>
  <si>
    <t xml:space="preserve">5. Если пользователь поставил курсор в ячейку по расчетной суммовой колонке (например, Стоимость (начало/конец)), то в нижней половине окна документа отражается расшифровка: набор тех  л/счетов, с которых собирались данные </t>
  </si>
  <si>
    <t>6. В начальной версии документа Доходность суммы со счета 50905 учитывался  в каждой ЦБ (т.к. согласно определению Балансовая стоимость ЦБ включает в себя и предварительные расходы на приобретение ЦБ) и возникали  проблемы: на дату размещения Цб получали в остатках суммы предварительных затрат по сделкам Т+, хотя самого тела ЦБ там еще не было (юридически на балансе бумаги нет). Поэтому было принято решение (в июне 2022г.) внести счет 50905 в Прочие активы во вкладку Настройка счетов по умолчанию, а расчетное значение доходности в числах третьего порядка считать нормой.</t>
  </si>
  <si>
    <t>в л/с Контрагент должен быть либо Владельцем либо Разделителем</t>
  </si>
  <si>
    <t>Муниципальные ценные бумаги</t>
  </si>
  <si>
    <t>специальный отбор по Элементу стоимости = "Дебиторская задолженность по накопленному купонному доходу (НКД)" (используются значения Аналититки из РегистрСведений.епс_ЭлементыСтоимостиЦБ). Если указанный  Регистр не заполнен по этому значению, то пользователь самостоятельно добавляет строки для ручного заполнения</t>
  </si>
  <si>
    <r>
      <t>20602+20608+20610+20618-20606-20612-20614-20620-20616</t>
    </r>
    <r>
      <rPr>
        <sz val="10"/>
        <color rgb="FFFF0000"/>
        <rFont val="Calibri"/>
        <family val="2"/>
        <charset val="204"/>
        <scheme val="minor"/>
      </rPr>
      <t>+20603</t>
    </r>
  </si>
  <si>
    <r>
      <t>20601+20607+20609+20617-20605-20611-20613-20619-20615</t>
    </r>
    <r>
      <rPr>
        <sz val="10"/>
        <color rgb="FFFF0000"/>
        <rFont val="Calibri"/>
        <family val="2"/>
        <charset val="204"/>
        <scheme val="minor"/>
      </rPr>
      <t>+20603</t>
    </r>
  </si>
  <si>
    <t>ИСКЛЮЧЕН из такс 5.2, теперь показатель учитывается в Балансовой стоимости ЦБ</t>
  </si>
  <si>
    <t>ИСКЛЮЧЕН из такс 5.2, теперь счет 20603 учитывается в Балансовой стоимости Депозита</t>
  </si>
  <si>
    <r>
      <t xml:space="preserve">7. </t>
    </r>
    <r>
      <rPr>
        <b/>
        <i/>
        <sz val="11"/>
        <color rgb="FFFF0000"/>
        <rFont val="Calibri"/>
        <family val="2"/>
        <charset val="204"/>
        <scheme val="minor"/>
      </rPr>
      <t>Стоимость ценных бумаг</t>
    </r>
    <r>
      <rPr>
        <sz val="11"/>
        <color rgb="FFFF0000"/>
        <rFont val="Calibri"/>
        <family val="2"/>
        <scheme val="minor"/>
      </rPr>
      <t xml:space="preserve"> отражается </t>
    </r>
    <r>
      <rPr>
        <b/>
        <i/>
        <sz val="11"/>
        <color rgb="FFFF0000"/>
        <rFont val="Calibri"/>
        <family val="2"/>
        <charset val="204"/>
        <scheme val="minor"/>
      </rPr>
      <t>с учетом дебиторской задолженности по накопленному купонному доходу</t>
    </r>
    <r>
      <rPr>
        <sz val="11"/>
        <color rgb="FFFF0000"/>
        <rFont val="Calibri"/>
        <family val="2"/>
        <scheme val="minor"/>
      </rPr>
      <t xml:space="preserve"> на отчетную дату. Из таксономии версии 5.2 исключен класс активов № 23 "Дебиторская задолженность по накопленному купонному доходу (НКД)", и ранее действующий специальный отбор по Элементу стоимости = "Дебиторская задолженность по накопленному купонному доходу (НКД)" (используются значения Аналититки из РегистрСведений.епс_ЭлементыСтоимостиЦБ), не осуществляется. </t>
    </r>
  </si>
  <si>
    <r>
      <t xml:space="preserve">8. </t>
    </r>
    <r>
      <rPr>
        <b/>
        <i/>
        <sz val="11"/>
        <color rgb="FFFF0000"/>
        <rFont val="Calibri"/>
        <family val="2"/>
        <charset val="204"/>
        <scheme val="minor"/>
      </rPr>
      <t>Стоимость депозитов</t>
    </r>
    <r>
      <rPr>
        <sz val="11"/>
        <color rgb="FFFF0000"/>
        <rFont val="Calibri"/>
        <family val="2"/>
        <scheme val="minor"/>
      </rPr>
      <t xml:space="preserve"> и депозитных сертификатов отражается</t>
    </r>
    <r>
      <rPr>
        <b/>
        <i/>
        <sz val="11"/>
        <color rgb="FFFF0000"/>
        <rFont val="Calibri"/>
        <family val="2"/>
        <charset val="204"/>
        <scheme val="minor"/>
      </rPr>
      <t xml:space="preserve"> с учетом дебиторской задолженности по накопленному процентному доходу</t>
    </r>
    <r>
      <rPr>
        <sz val="11"/>
        <color rgb="FFFF0000"/>
        <rFont val="Calibri"/>
        <family val="2"/>
        <scheme val="minor"/>
      </rPr>
      <t xml:space="preserve"> на отчетную дату. Из таксономии версии 5.2 исключен класс активов № 24_1 "Дебиторская задолженность по накопленному процентному доходу (Депозиты)", и ранее действующий отбор  20603_БанковскийСчет≠20501_БанковскийСчет (для того, чтобы исключить проценты по МНО), не осуществляется. </t>
    </r>
  </si>
  <si>
    <t>15_1</t>
  </si>
  <si>
    <t>Иные ценные бумаги</t>
  </si>
  <si>
    <t>не учтены счета 60101-60104 "Акции дочерних и ассоциированных…"</t>
  </si>
  <si>
    <t>Прочая дебиторская задолженность (обезличенная)</t>
  </si>
  <si>
    <t>в  л/с 20507 выходить на реквизит БанковскийСчет (либо через Владельца, либо через Разделитель) и действует отбор  20507_БанковскийСчет=20501_БанковскийСчет (для того, чтобы исключить проценты по МНО)_</t>
  </si>
  <si>
    <t>в  л/с 20603 выходить на реквизит БанковскийСчет (либо через Владельца, либо через Разделитель) и действует отбор  20603_БанковскийСчет=20501_БанковскийСчет с заполненым полем Договор и Вид счета (для того, чтобы отразить задолженность по процентам по МНО)</t>
  </si>
  <si>
    <t>Кредиторская задолженность - вознаграждения</t>
  </si>
  <si>
    <t>намеренно не учтены счета 60101-60104 "Акции дочерних и ассоциированных…"</t>
  </si>
  <si>
    <t>Владелец/Разделитель в справочнике Контрагентов свойство Характер отношений с фондом=Специализированный депозитарий или =Управляющая компания</t>
  </si>
  <si>
    <r>
      <t>Владелец/Разделитель в справочнике Контрагентов свойство Характер отношений с фондом</t>
    </r>
    <r>
      <rPr>
        <sz val="10"/>
        <color rgb="FFFF0000"/>
        <rFont val="Calibri"/>
        <family val="2"/>
        <charset val="204"/>
      </rPr>
      <t>≠</t>
    </r>
    <r>
      <rPr>
        <sz val="10"/>
        <color rgb="FFFF0000"/>
        <rFont val="Calibri"/>
        <family val="2"/>
        <charset val="204"/>
        <scheme val="minor"/>
      </rPr>
      <t>Специализированный депозитарий или≠Управляющая компания</t>
    </r>
  </si>
  <si>
    <t>29_1</t>
  </si>
  <si>
    <t>Прочая кредиторская задолженность (обезличенная)</t>
  </si>
  <si>
    <r>
      <t>47010+47011-47017</t>
    </r>
    <r>
      <rPr>
        <strike/>
        <sz val="10"/>
        <color rgb="FFFF0000"/>
        <rFont val="Calibri"/>
        <family val="2"/>
        <charset val="204"/>
        <scheme val="minor"/>
      </rPr>
      <t xml:space="preserve">-47018 </t>
    </r>
    <r>
      <rPr>
        <sz val="10"/>
        <color rgb="FFFF0000"/>
        <rFont val="Calibri"/>
        <family val="2"/>
        <charset val="204"/>
        <scheme val="minor"/>
      </rPr>
      <t xml:space="preserve">+47019 </t>
    </r>
    <r>
      <rPr>
        <sz val="10"/>
        <rFont val="Calibri"/>
        <family val="2"/>
        <charset val="204"/>
        <scheme val="minor"/>
      </rPr>
      <t>+47020-47021-47022</t>
    </r>
  </si>
  <si>
    <r>
      <t>47110+47111-47117</t>
    </r>
    <r>
      <rPr>
        <strike/>
        <sz val="10"/>
        <color rgb="FFFF0000"/>
        <rFont val="Calibri"/>
        <family val="2"/>
        <charset val="204"/>
        <scheme val="minor"/>
      </rPr>
      <t>-47118</t>
    </r>
    <r>
      <rPr>
        <sz val="10"/>
        <color rgb="FFFF0000"/>
        <rFont val="Calibri"/>
        <family val="2"/>
        <charset val="204"/>
        <scheme val="minor"/>
      </rPr>
      <t xml:space="preserve"> +47119 </t>
    </r>
    <r>
      <rPr>
        <sz val="10"/>
        <rFont val="Calibri"/>
        <family val="2"/>
        <charset val="204"/>
        <scheme val="minor"/>
      </rPr>
      <t>+47120-47121-47122</t>
    </r>
  </si>
  <si>
    <t>счета перенесены из класса Дебиторская задолженность - по операциям обратного РЕПО</t>
  </si>
  <si>
    <t>Начисленные расходы, связанные с предоставлением прочих средств негосударственным финансовым организациям</t>
  </si>
  <si>
    <t>Начисленные расходы, связанные с предоставлением прочих средств негосударственным коммерческим организациям</t>
  </si>
  <si>
    <r>
      <t>Классификация актива  в соответствии с Международным стандартом финансовой отчетности (</t>
    </r>
    <r>
      <rPr>
        <b/>
        <sz val="8"/>
        <color rgb="FFFF0000"/>
        <rFont val="Arial"/>
        <family val="2"/>
        <charset val="204"/>
      </rPr>
      <t>из Таксономии словарей</t>
    </r>
    <r>
      <rPr>
        <b/>
        <sz val="8"/>
        <color theme="1"/>
        <rFont val="Arial"/>
        <family val="2"/>
        <charset val="204"/>
      </rPr>
      <t>)</t>
    </r>
  </si>
  <si>
    <t>Не применимо</t>
  </si>
  <si>
    <t>Дебиторская задолженность  по операциям РЕПО</t>
  </si>
  <si>
    <t>Кредиторская задолженность по операциям РЕПО</t>
  </si>
  <si>
    <t xml:space="preserve">суммируются значения из таблицы, составленной в рамках  отчетного периода для целей определения средневзвешенных вложений за отчетный период (начОстаток_СВЗОП) и делятся на количество дней в отчетном периоде - см. лист примерРасчетаСВЗОП
1. отправной точкой для определения начОстаток_СВЗОП является  начальный остаток из ОСВ по счету ЦБ 1-го порядка  на 1 января либо, если он =0, то первый по счету начальный остаток в отчетный период
2. если в отчетном периоде не было Покупки ЦБ или Продажи ЦБ, начОстаток_СВЗОП остается неизменным 
3. начОстаток_СВЗОП изменяется  на следующий день после Покупки ЦБ или Продажи ЦБ или Перемещении ЦБ :
*+ плюсуем на следующий день после покупки ЦБ  сумму Дебетового оборота  счета 1-го порядка   в корреспонденции со счетами 47408  или 47407 или 30602
* -минусуем  на следующий день после продажи  ЦБ   обороты  счета ЦБ 1-го порядка
*учитываем любое движение по счету 1-го порядка в корреспонденции со счетами 5** или  601
</t>
  </si>
  <si>
    <t xml:space="preserve">из ОСВ с отбором по счетам (см. лист  "254р8.3_СписокСчетов_такс5.2")
</t>
  </si>
  <si>
    <t xml:space="preserve">из ОСВ с отбором по счетам (см. лист  "254р8.3_СписокСчетов_такс5.2")
 ЗАПОЛНЯЕТСЯ поле во вкладке Настройка счетов с выбором типа данных по ссылке на справочник ЕПС через Список значений
</t>
  </si>
  <si>
    <t xml:space="preserve">проводка 71702Дт 20501(47901)Кт
*для ИФРС-9 оборот с проводок восстановления (создания) резервов под обесценение 71201/71202 с 20505/20506
Правило мат знака:
7-сотый в Кт это +
7-сотый в Дт это -
</t>
  </si>
  <si>
    <t xml:space="preserve">Здесь учитываются суммы по проводкам основных счетов  (30602, 47901_брок) с 7-сотыми счетами
Правило мат знака:
7-сотый в Кт это +
7-сотый в Дт это -
</t>
  </si>
  <si>
    <r>
      <t>здесь должна учитываться плата за аренду, электричество, оплата оценщику недвижимости
учитывать суммарный оборот проводок  (аналитика по Объекту учета считывается с корреспондендирующих счетов, у которых в реквизитах (либо во Владельцах либо в Разделителе) есть непосредственно сам Объект учета либо в справочнике Договоры, в Периодических сведениях (НФО) которого   свойство "Объект учета" заполнено значением конкретного объекта недвижимости (из справочника Основные средства/активы в форме права пользования с Группой учета ОС =Здания, Сооружения, Земля)
71702 (</t>
    </r>
    <r>
      <rPr>
        <b/>
        <sz val="11"/>
        <rFont val="Calibri"/>
        <family val="2"/>
        <charset val="204"/>
        <scheme val="minor"/>
      </rPr>
      <t>53805</t>
    </r>
    <r>
      <rPr>
        <sz val="11"/>
        <rFont val="Calibri"/>
        <family val="2"/>
        <charset val="204"/>
        <scheme val="minor"/>
      </rPr>
      <t xml:space="preserve"> - прочие расходы арендатора по договорам аренды) 
71701 (</t>
    </r>
    <r>
      <rPr>
        <b/>
        <sz val="11"/>
        <rFont val="Calibri"/>
        <family val="2"/>
        <charset val="204"/>
        <scheme val="minor"/>
      </rPr>
      <t xml:space="preserve">52304 </t>
    </r>
    <r>
      <rPr>
        <sz val="11"/>
        <rFont val="Calibri"/>
        <family val="2"/>
        <charset val="204"/>
        <scheme val="minor"/>
      </rPr>
      <t>- прочие доходы арендатора по договорам аренды)
71802 (</t>
    </r>
    <r>
      <rPr>
        <b/>
        <sz val="11"/>
        <rFont val="Calibri"/>
        <family val="2"/>
        <charset val="204"/>
        <scheme val="minor"/>
      </rPr>
      <t>55401</t>
    </r>
    <r>
      <rPr>
        <sz val="11"/>
        <rFont val="Calibri"/>
        <family val="2"/>
        <charset val="204"/>
        <scheme val="minor"/>
      </rPr>
      <t xml:space="preserve"> - арендная плата по краткосрочной аренде и аренде активов, имеющих низкую стоимость)
71802 (</t>
    </r>
    <r>
      <rPr>
        <b/>
        <sz val="11"/>
        <rFont val="Calibri"/>
        <family val="2"/>
        <charset val="204"/>
        <scheme val="minor"/>
      </rPr>
      <t>55301</t>
    </r>
    <r>
      <rPr>
        <sz val="11"/>
        <rFont val="Calibri"/>
        <family val="2"/>
        <charset val="204"/>
        <scheme val="minor"/>
      </rPr>
      <t xml:space="preserve"> - амортизация по основным средствам) </t>
    </r>
    <r>
      <rPr>
        <b/>
        <sz val="11"/>
        <rFont val="Calibri"/>
        <family val="2"/>
        <charset val="204"/>
        <scheme val="minor"/>
      </rPr>
      <t xml:space="preserve">
</t>
    </r>
    <r>
      <rPr>
        <sz val="11"/>
        <rFont val="Calibri"/>
        <family val="2"/>
        <charset val="204"/>
        <scheme val="minor"/>
      </rPr>
      <t>71701 (</t>
    </r>
    <r>
      <rPr>
        <b/>
        <sz val="11"/>
        <rFont val="Calibri"/>
        <family val="2"/>
        <charset val="204"/>
        <scheme val="minor"/>
      </rPr>
      <t>52301</t>
    </r>
    <r>
      <rPr>
        <sz val="11"/>
        <rFont val="Calibri"/>
        <family val="2"/>
        <charset val="204"/>
        <scheme val="minor"/>
      </rPr>
      <t xml:space="preserve"> - доходы арендодателя от сдачи имущества в операционную аренду)  (</t>
    </r>
    <r>
      <rPr>
        <b/>
        <sz val="11"/>
        <rFont val="Calibri"/>
        <family val="2"/>
        <charset val="204"/>
        <scheme val="minor"/>
      </rPr>
      <t>52302</t>
    </r>
    <r>
      <rPr>
        <sz val="11"/>
        <rFont val="Calibri"/>
        <family val="2"/>
        <charset val="204"/>
        <scheme val="minor"/>
      </rPr>
      <t xml:space="preserve"> - доходы арендодателя от операций финансовой аренды)  (</t>
    </r>
    <r>
      <rPr>
        <b/>
        <sz val="11"/>
        <rFont val="Calibri"/>
        <family val="2"/>
        <charset val="204"/>
        <scheme val="minor"/>
      </rPr>
      <t>52203</t>
    </r>
    <r>
      <rPr>
        <sz val="11"/>
        <rFont val="Calibri"/>
        <family val="2"/>
        <charset val="204"/>
        <scheme val="minor"/>
      </rPr>
      <t xml:space="preserve"> - по операциям финансовой аренды) 
71702 (</t>
    </r>
    <r>
      <rPr>
        <b/>
        <sz val="11"/>
        <rFont val="Calibri"/>
        <family val="2"/>
        <charset val="204"/>
        <scheme val="minor"/>
      </rPr>
      <t>53804</t>
    </r>
    <r>
      <rPr>
        <sz val="11"/>
        <rFont val="Calibri"/>
        <family val="2"/>
        <charset val="204"/>
        <scheme val="minor"/>
      </rPr>
      <t xml:space="preserve"> - расходы арендодателя по операциям финансовой аренды) (</t>
    </r>
    <r>
      <rPr>
        <b/>
        <sz val="11"/>
        <rFont val="Calibri"/>
        <family val="2"/>
        <charset val="204"/>
        <scheme val="minor"/>
      </rPr>
      <t>53303</t>
    </r>
    <r>
      <rPr>
        <sz val="11"/>
        <rFont val="Calibri"/>
        <family val="2"/>
        <charset val="204"/>
        <scheme val="minor"/>
      </rPr>
      <t xml:space="preserve"> - расходы по формированию (доначислению) резервов под обесценение по операциям финансовой аренды)
71801 (</t>
    </r>
    <r>
      <rPr>
        <b/>
        <sz val="11"/>
        <rFont val="Calibri"/>
        <family val="2"/>
        <charset val="204"/>
        <scheme val="minor"/>
      </rPr>
      <t>54104</t>
    </r>
    <r>
      <rPr>
        <sz val="11"/>
        <rFont val="Calibri"/>
        <family val="2"/>
        <charset val="204"/>
        <scheme val="minor"/>
      </rPr>
      <t xml:space="preserve"> - доходы от восстановления убытков от обесценения основных средств)
71802 (</t>
    </r>
    <r>
      <rPr>
        <b/>
        <sz val="11"/>
        <rFont val="Calibri"/>
        <family val="2"/>
        <charset val="204"/>
        <scheme val="minor"/>
      </rPr>
      <t>55208</t>
    </r>
    <r>
      <rPr>
        <sz val="11"/>
        <rFont val="Calibri"/>
        <family val="2"/>
        <charset val="204"/>
        <scheme val="minor"/>
      </rPr>
      <t xml:space="preserve"> - расходы по ремонту основных средств и другого имущества, кроме инвестиционного имущества) (</t>
    </r>
    <r>
      <rPr>
        <b/>
        <sz val="11"/>
        <rFont val="Calibri"/>
        <family val="2"/>
        <charset val="204"/>
        <scheme val="minor"/>
      </rPr>
      <t>55209</t>
    </r>
    <r>
      <rPr>
        <sz val="11"/>
        <rFont val="Calibri"/>
        <family val="2"/>
        <charset val="204"/>
        <scheme val="minor"/>
      </rPr>
      <t xml:space="preserve"> - расходы на содержание основных средств и другого имущества, включая коммунальные расходы, кроме инвестиционного имущества) (</t>
    </r>
    <r>
      <rPr>
        <b/>
        <sz val="11"/>
        <rFont val="Calibri"/>
        <family val="2"/>
        <charset val="204"/>
        <scheme val="minor"/>
      </rPr>
      <t>55611</t>
    </r>
    <r>
      <rPr>
        <sz val="11"/>
        <rFont val="Calibri"/>
        <family val="2"/>
        <charset val="204"/>
        <scheme val="minor"/>
      </rPr>
      <t xml:space="preserve"> - другие расходы, относимые к прочим, в том числе носящие разовый, случайный характер)
71701 (</t>
    </r>
    <r>
      <rPr>
        <b/>
        <sz val="11"/>
        <rFont val="Calibri"/>
        <family val="2"/>
        <charset val="204"/>
        <scheme val="minor"/>
      </rPr>
      <t>52502</t>
    </r>
    <r>
      <rPr>
        <sz val="11"/>
        <rFont val="Calibri"/>
        <family val="2"/>
        <charset val="204"/>
        <scheme val="minor"/>
      </rPr>
      <t xml:space="preserve"> - доходы от сдачи в аренду инвестиционного имущества)
71701 (</t>
    </r>
    <r>
      <rPr>
        <b/>
        <sz val="11"/>
        <rFont val="Calibri"/>
        <family val="2"/>
        <charset val="204"/>
        <scheme val="minor"/>
      </rPr>
      <t xml:space="preserve">52503 </t>
    </r>
    <r>
      <rPr>
        <sz val="11"/>
        <rFont val="Calibri"/>
        <family val="2"/>
        <charset val="204"/>
        <scheme val="minor"/>
      </rPr>
      <t>- доходы от восстановления убытков от обесценения инвестиционного имущества)
71702  (</t>
    </r>
    <r>
      <rPr>
        <b/>
        <sz val="11"/>
        <rFont val="Calibri"/>
        <family val="2"/>
        <charset val="204"/>
        <scheme val="minor"/>
      </rPr>
      <t>53504</t>
    </r>
    <r>
      <rPr>
        <sz val="11"/>
        <rFont val="Calibri"/>
        <family val="2"/>
        <charset val="204"/>
        <scheme val="minor"/>
      </rPr>
      <t xml:space="preserve"> - расходы по ремонту инвестиционного имущества) (</t>
    </r>
    <r>
      <rPr>
        <b/>
        <sz val="11"/>
        <rFont val="Calibri"/>
        <family val="2"/>
        <charset val="204"/>
        <scheme val="minor"/>
      </rPr>
      <t xml:space="preserve">53505 </t>
    </r>
    <r>
      <rPr>
        <sz val="11"/>
        <rFont val="Calibri"/>
        <family val="2"/>
        <charset val="204"/>
        <scheme val="minor"/>
      </rPr>
      <t xml:space="preserve">- расходы на содержание инвестиционного имущества) </t>
    </r>
    <r>
      <rPr>
        <b/>
        <sz val="11"/>
        <rFont val="Calibri"/>
        <family val="2"/>
        <charset val="204"/>
        <scheme val="minor"/>
      </rPr>
      <t>(53506</t>
    </r>
    <r>
      <rPr>
        <sz val="11"/>
        <rFont val="Calibri"/>
        <family val="2"/>
        <charset val="204"/>
        <scheme val="minor"/>
      </rPr>
      <t xml:space="preserve"> - амортизация по инвестиционному имуществу
Правило математического знака в отчетности для доходов/расходов:
*7-сотый в Кт это +
*7-сотый в Дт это -</t>
    </r>
  </si>
  <si>
    <t>в колонке отражается суммарный оборот проводок 
47011 или 47111 Дт _71001Кт
47020 или 47121  Дт_71005 Кт
71006Дт_47021или 47121 Кт
Правило мат знака:
7-сотый в Кт это +
7-сотый в Дт это -</t>
  </si>
  <si>
    <t xml:space="preserve">Прочая дебиторская задолженность - по операциям обратного РЕПО
</t>
  </si>
  <si>
    <t xml:space="preserve">Дебиторская задолженность по операциям РЕПО
</t>
  </si>
  <si>
    <t xml:space="preserve">Кредиторская задолженность по операциям РЕПО
</t>
  </si>
  <si>
    <t xml:space="preserve">из ОСВ с отбором по счетам (см. лист  "254р8.3_СписокСчетов") </t>
  </si>
  <si>
    <r>
      <t>суммируются значения из таблицы, составленной в рамках  отчетного периода для целей определения средневзвешенных вложений за отчетный период (</t>
    </r>
    <r>
      <rPr>
        <b/>
        <sz val="11"/>
        <rFont val="Calibri"/>
        <family val="2"/>
        <charset val="204"/>
        <scheme val="minor"/>
      </rPr>
      <t>начОстаток_СВЗОП</t>
    </r>
    <r>
      <rPr>
        <sz val="11"/>
        <rFont val="Calibri"/>
        <family val="2"/>
        <charset val="204"/>
        <scheme val="minor"/>
      </rPr>
      <t>) и делятся на количество дней в отчетном периоде</t>
    </r>
    <r>
      <rPr>
        <strike/>
        <sz val="11"/>
        <color rgb="FFFF0000"/>
        <rFont val="Calibri"/>
        <family val="2"/>
        <charset val="204"/>
        <scheme val="minor"/>
      </rPr>
      <t xml:space="preserve"> - см. лист СВЗОП</t>
    </r>
    <r>
      <rPr>
        <sz val="11"/>
        <rFont val="Calibri"/>
        <family val="2"/>
        <charset val="204"/>
        <scheme val="minor"/>
      </rPr>
      <t xml:space="preserve">
1. отправной точкой для определения </t>
    </r>
    <r>
      <rPr>
        <b/>
        <sz val="11"/>
        <rFont val="Calibri"/>
        <family val="2"/>
        <charset val="204"/>
        <scheme val="minor"/>
      </rPr>
      <t>начОстаток_СВЗОП</t>
    </r>
    <r>
      <rPr>
        <sz val="11"/>
        <rFont val="Calibri"/>
        <family val="2"/>
        <charset val="204"/>
        <scheme val="minor"/>
      </rPr>
      <t xml:space="preserve"> является  начальный остаток из ОСВ по счету ЦБ </t>
    </r>
    <r>
      <rPr>
        <b/>
        <sz val="11"/>
        <rFont val="Calibri"/>
        <family val="2"/>
        <charset val="204"/>
        <scheme val="minor"/>
      </rPr>
      <t xml:space="preserve">1-го порядка </t>
    </r>
    <r>
      <rPr>
        <b/>
        <sz val="11"/>
        <color rgb="FFFF0000"/>
        <rFont val="Calibri"/>
        <family val="2"/>
        <charset val="204"/>
        <scheme val="minor"/>
      </rPr>
      <t>по всем Элементам Стоимости</t>
    </r>
    <r>
      <rPr>
        <b/>
        <sz val="11"/>
        <rFont val="Calibri"/>
        <family val="2"/>
        <charset val="204"/>
        <scheme val="minor"/>
      </rPr>
      <t xml:space="preserve"> </t>
    </r>
    <r>
      <rPr>
        <sz val="11"/>
        <rFont val="Calibri"/>
        <family val="2"/>
        <charset val="204"/>
        <scheme val="minor"/>
      </rPr>
      <t xml:space="preserve">  на 1 января либо, если он =0, то первый по счету начальный остаток в отчетный период
2. если в отчетном периоде не было ни одного из  событий его меняющих (см. п.3), </t>
    </r>
    <r>
      <rPr>
        <b/>
        <sz val="11"/>
        <rFont val="Calibri"/>
        <family val="2"/>
        <charset val="204"/>
        <scheme val="minor"/>
      </rPr>
      <t>начОстаток_СВЗОП</t>
    </r>
    <r>
      <rPr>
        <sz val="11"/>
        <rFont val="Calibri"/>
        <family val="2"/>
        <charset val="204"/>
        <scheme val="minor"/>
      </rPr>
      <t xml:space="preserve"> остается неизменным 
3. </t>
    </r>
    <r>
      <rPr>
        <b/>
        <sz val="11"/>
        <rFont val="Calibri"/>
        <family val="2"/>
        <charset val="204"/>
        <scheme val="minor"/>
      </rPr>
      <t>начОстаток_СВЗОП</t>
    </r>
    <r>
      <rPr>
        <sz val="11"/>
        <rFont val="Calibri"/>
        <family val="2"/>
        <charset val="204"/>
        <scheme val="minor"/>
      </rPr>
      <t xml:space="preserve"> изменяется  на следующий день после Покупки ЦБ или Продажи ЦБ или Перемещении :
*+ плюсуем на следующий день после покупки ЦБ  сумму Дебетового оборота  счета 1-го порядка   в корреспонденции со счетами 47408  или 47407 или 30602
* -минусуем  на следующий день после продажи  ЦБ   обороты  счета ЦБ 1-го порядка  в корреспонденции со счетом 61210 
*учитываем любое движение по счету  1-го порядка в корреспонденции со счетами 5**</t>
    </r>
    <r>
      <rPr>
        <strike/>
        <sz val="11"/>
        <rFont val="Calibri"/>
        <family val="2"/>
        <charset val="204"/>
        <scheme val="minor"/>
      </rPr>
      <t xml:space="preserve">
</t>
    </r>
    <r>
      <rPr>
        <sz val="11"/>
        <rFont val="Calibri"/>
        <family val="2"/>
        <charset val="204"/>
        <scheme val="minor"/>
      </rPr>
      <t xml:space="preserve">
</t>
    </r>
  </si>
  <si>
    <t>в лицевых счетах должно быть заполнено Владелец/Разделитель в справочнике Контрагентов свойство Характер отношений с фондом=Специализированный депозитарий или =Управляющая компания</t>
  </si>
  <si>
    <t xml:space="preserve">по формуле Доходности на листе Формулы
В начальной версии документа Доходность 50905 учитывался  в каждой ЦБ и возникали  проблемы: на дату размещения Цб получали в остатках суммы предварительных затрат по сделкам Т+, хотя самого тела ЦБ там еще не было (юридически на балансе бумаги нет)..
Поэтому было принято решение внести счет 50905 в Прочие активы во вкладку Настройка счетов по умолчанию, а расчетное значение доходности в числах третьего порядка считать нормой.
</t>
  </si>
  <si>
    <t>все счета по ЦБ из Плана счетов распределены по классам актовов ЦБ, не учтены только векселя (счета 512,513,514,515,523): счет 520 (Выпущенные облигации) и новые счета с 01.04.2023 (ред 486-П) 530-532 цифровые активы</t>
  </si>
  <si>
    <t>Цифровые рубли</t>
  </si>
  <si>
    <t>Владелец/Разделитель Справочник Банковский счет</t>
  </si>
  <si>
    <r>
      <rPr>
        <b/>
        <u/>
        <sz val="11"/>
        <rFont val="Calibri"/>
        <family val="2"/>
        <charset val="204"/>
        <scheme val="minor"/>
      </rPr>
      <t>для учета в 2021 году:</t>
    </r>
    <r>
      <rPr>
        <sz val="11"/>
        <rFont val="Calibri"/>
        <family val="2"/>
        <scheme val="minor"/>
      </rPr>
      <t xml:space="preserve">
в колонке отражается суммарный оборот проводок: 
20603 Дт 71001 Кт - начисленных процентов по МНО по счету  20603, </t>
    </r>
    <r>
      <rPr>
        <sz val="11"/>
        <color rgb="FFFF0000"/>
        <rFont val="Calibri"/>
        <family val="2"/>
        <charset val="204"/>
        <scheme val="minor"/>
      </rPr>
      <t>у которого Банковский счет</t>
    </r>
    <r>
      <rPr>
        <sz val="11"/>
        <rFont val="Calibri"/>
        <family val="2"/>
        <scheme val="minor"/>
      </rPr>
      <t xml:space="preserve"> (выходить на реквизит Банковский счет через Владельца или Разделителя)  </t>
    </r>
    <r>
      <rPr>
        <sz val="11"/>
        <color rgb="FFFF0000"/>
        <rFont val="Calibri"/>
        <family val="2"/>
        <charset val="204"/>
        <scheme val="minor"/>
      </rPr>
      <t>равен  Владельцу.Банковский счет по счетам 20501/47901(в справочнике Банковский счет поле вид счета Расчетный)</t>
    </r>
    <r>
      <rPr>
        <sz val="11"/>
        <rFont val="Calibri"/>
        <family val="2"/>
        <scheme val="minor"/>
      </rPr>
      <t xml:space="preserve">
</t>
    </r>
    <r>
      <rPr>
        <b/>
        <sz val="11"/>
        <color rgb="FFFF0000"/>
        <rFont val="Calibri"/>
        <family val="2"/>
        <charset val="204"/>
        <scheme val="minor"/>
      </rPr>
      <t>с 01.01.2022 года учет МНО (для ИФРС-9 обязательно, для ИАс-39 по желанию) осуществляется на счете 20507(20508)</t>
    </r>
    <r>
      <rPr>
        <sz val="11"/>
        <color rgb="FFFF0000"/>
        <rFont val="Calibri"/>
        <family val="2"/>
        <charset val="204"/>
        <scheme val="minor"/>
      </rPr>
      <t xml:space="preserve">, поэтому в отбор по колонке добавлена сумма 20507 (20508) </t>
    </r>
    <r>
      <rPr>
        <b/>
        <sz val="11"/>
        <color rgb="FFFF0000"/>
        <rFont val="Calibri"/>
        <family val="2"/>
        <charset val="204"/>
        <scheme val="minor"/>
      </rPr>
      <t>в</t>
    </r>
    <r>
      <rPr>
        <sz val="11"/>
        <color rgb="FFFF0000"/>
        <rFont val="Calibri"/>
        <family val="2"/>
        <charset val="204"/>
        <scheme val="minor"/>
      </rPr>
      <t xml:space="preserve"> корреспонденции со счетами 71001 с аналитикой Владелец.Банковский счет ведётся на счетах (в справочнике Банковский счет поле вид счета Расчетный)
</t>
    </r>
    <r>
      <rPr>
        <sz val="11"/>
        <rFont val="Calibri"/>
        <family val="2"/>
        <charset val="204"/>
        <scheme val="minor"/>
      </rPr>
      <t xml:space="preserve">
</t>
    </r>
    <r>
      <rPr>
        <sz val="11"/>
        <rFont val="Calibri"/>
        <family val="2"/>
        <scheme val="minor"/>
      </rPr>
      <t xml:space="preserve">
</t>
    </r>
  </si>
  <si>
    <r>
      <t xml:space="preserve">*если объект учета в документе Основная поставка/Доходность...  </t>
    </r>
    <r>
      <rPr>
        <b/>
        <sz val="11"/>
        <color theme="1"/>
        <rFont val="Calibri"/>
        <family val="2"/>
        <charset val="204"/>
        <scheme val="minor"/>
      </rPr>
      <t>Депозит</t>
    </r>
    <r>
      <rPr>
        <sz val="11"/>
        <color theme="1"/>
        <rFont val="Calibri"/>
        <family val="2"/>
        <scheme val="minor"/>
      </rPr>
      <t xml:space="preserve">, то отбор значения показателя осуществляется </t>
    </r>
    <r>
      <rPr>
        <b/>
        <sz val="11"/>
        <color theme="1"/>
        <rFont val="Calibri"/>
        <family val="2"/>
        <charset val="204"/>
        <scheme val="minor"/>
      </rPr>
      <t>из Справочника Договоры/раздел Категория</t>
    </r>
    <r>
      <rPr>
        <sz val="11"/>
        <color theme="1"/>
        <rFont val="Calibri"/>
        <family val="2"/>
        <scheme val="minor"/>
      </rPr>
      <t xml:space="preserve"> (не поле Категория в разделе Доп сведения, а зеленый раздел) переходом по ссылке в Справочнике  Депозитные вклады в  поле Договор </t>
    </r>
    <r>
      <rPr>
        <b/>
        <sz val="11"/>
        <color rgb="FF0070C0"/>
        <rFont val="Calibri"/>
        <family val="2"/>
        <charset val="204"/>
        <scheme val="minor"/>
      </rPr>
      <t xml:space="preserve">  -см. скрин ниже</t>
    </r>
  </si>
  <si>
    <t>№ блока</t>
  </si>
  <si>
    <r>
      <t>Ценные бумаги органов местного самоуправления</t>
    </r>
    <r>
      <rPr>
        <sz val="9"/>
        <color rgb="FFFF0000"/>
        <rFont val="Calibri"/>
        <family val="2"/>
        <charset val="204"/>
        <scheme val="minor"/>
      </rPr>
      <t xml:space="preserve"> Муниципальные ценные бумаги</t>
    </r>
  </si>
  <si>
    <r>
      <rPr>
        <strike/>
        <sz val="9"/>
        <color rgb="FFFF0000"/>
        <rFont val="Calibri"/>
        <family val="2"/>
        <charset val="204"/>
        <scheme val="minor"/>
      </rPr>
      <t>Прочая д</t>
    </r>
    <r>
      <rPr>
        <sz val="9"/>
        <color rgb="FFFF0000"/>
        <rFont val="Calibri"/>
        <family val="2"/>
        <charset val="204"/>
        <scheme val="minor"/>
      </rPr>
      <t xml:space="preserve">Дебиторская задолженность - по операциям </t>
    </r>
    <r>
      <rPr>
        <strike/>
        <sz val="9"/>
        <color rgb="FFFF0000"/>
        <rFont val="Calibri"/>
        <family val="2"/>
        <charset val="204"/>
        <scheme val="minor"/>
      </rPr>
      <t>обратного</t>
    </r>
    <r>
      <rPr>
        <sz val="9"/>
        <color rgb="FFFF0000"/>
        <rFont val="Calibri"/>
        <family val="2"/>
        <charset val="204"/>
        <scheme val="minor"/>
      </rPr>
      <t xml:space="preserve"> РЕПО</t>
    </r>
  </si>
  <si>
    <r>
      <t xml:space="preserve">Кредиторская задолженность по операциям </t>
    </r>
    <r>
      <rPr>
        <strike/>
        <sz val="10"/>
        <color rgb="FFFF0000"/>
        <rFont val="Calibri"/>
        <family val="2"/>
        <charset val="204"/>
        <scheme val="minor"/>
      </rPr>
      <t>прямого репо</t>
    </r>
    <r>
      <rPr>
        <sz val="10"/>
        <color rgb="FFFF0000"/>
        <rFont val="Calibri"/>
        <family val="2"/>
        <charset val="204"/>
        <scheme val="minor"/>
      </rPr>
      <t xml:space="preserve"> РЕПО</t>
    </r>
  </si>
  <si>
    <t>.</t>
  </si>
  <si>
    <t>Прочая дебиторская задолженность обезличенная</t>
  </si>
  <si>
    <t>Дебиторская задолженность по операциям РЕПО</t>
  </si>
  <si>
    <t>Прочая кредиторская задолженность обезличенная</t>
  </si>
  <si>
    <t>Кредиторская задолженность вознаграждения</t>
  </si>
  <si>
    <t>№</t>
  </si>
  <si>
    <t>ТАКСОНОМИЯ 5.2 (6269-У)</t>
  </si>
  <si>
    <r>
      <t xml:space="preserve">Класс активов/обязательств - </t>
    </r>
    <r>
      <rPr>
        <b/>
        <sz val="10"/>
        <color rgb="FFFF0000"/>
        <rFont val="Calibri"/>
        <family val="2"/>
        <charset val="204"/>
        <scheme val="minor"/>
      </rPr>
      <t>ЧТО изменилось
Серый фон - неактуальны для НПФ, Красный фон - исключены, красный шрифт - изменены/добавлены наименования</t>
    </r>
    <r>
      <rPr>
        <b/>
        <sz val="10"/>
        <color theme="1"/>
        <rFont val="Calibri"/>
        <family val="2"/>
        <charset val="204"/>
        <scheme val="minor"/>
      </rPr>
      <t xml:space="preserve">
</t>
    </r>
  </si>
  <si>
    <t>ОТСУТСВУЕТ в списке</t>
  </si>
  <si>
    <t>классификацияАктива 
в ИАС-39 (справочник Категория ЦБ (НПФ)) - есть только у Активов, кроме недвижимости</t>
  </si>
  <si>
    <t>классификацияАктива в ИАС-39 
(справочник Категория ЦБ (НПФ)) - есть только у Активов, кроме недвижимости</t>
  </si>
  <si>
    <t>ТАКСОНОМИЯ 4.2 (4623-У)__Серый фон - неактуально для НПФ</t>
  </si>
  <si>
    <r>
      <t xml:space="preserve">20501-20505 </t>
    </r>
    <r>
      <rPr>
        <sz val="10"/>
        <color rgb="FFFF0000"/>
        <rFont val="Calibri"/>
        <family val="2"/>
        <charset val="204"/>
        <scheme val="minor"/>
      </rPr>
      <t>+20507</t>
    </r>
    <r>
      <rPr>
        <sz val="10"/>
        <rFont val="Calibri"/>
        <family val="2"/>
        <charset val="204"/>
        <scheme val="minor"/>
      </rPr>
      <t xml:space="preserve">  (кроме того, %МНО отражаются в графе Процентные доходы), с 01.01.2022  для учета %МНО добавлен счет 20507)</t>
    </r>
  </si>
  <si>
    <r>
      <t>20502-20506</t>
    </r>
    <r>
      <rPr>
        <sz val="10"/>
        <color rgb="FFFF0000"/>
        <rFont val="Calibri"/>
        <family val="2"/>
        <charset val="204"/>
        <scheme val="minor"/>
      </rPr>
      <t xml:space="preserve">+20508 </t>
    </r>
    <r>
      <rPr>
        <sz val="10"/>
        <rFont val="Calibri"/>
        <family val="2"/>
        <charset val="204"/>
        <scheme val="minor"/>
      </rPr>
      <t xml:space="preserve">   (кроме того, %МНО отражаются в графе Процентные доходы), с 01.01.2022  для учета %МНО добавлен счет 20508)</t>
    </r>
  </si>
  <si>
    <t xml:space="preserve">47901-47904 + 20507   (кроме того, %МНО отражаются в графе Процентные доходы), с 01.01.2022  для учета %МНО добавлены счета 20507-08, с 01.01.2024 счет 47911 Начисленные проценты на денежные средства, переданные в доверительное управление) </t>
  </si>
  <si>
    <t>по счету 306.02 реквизитом л/с (Разделителем или Владельцем) должен быть Договор.  Кроме  того, по каждому договору с брокером необходимо заполнить новое свойство "Номер брокерского счета" в Справочнике Договоры в разделе Периодические сведения (НФО)</t>
  </si>
  <si>
    <r>
      <t xml:space="preserve">  заполнение в Документе поля Объект учета значением Справочник.епс_НаименованиеЗадолженности=</t>
    </r>
    <r>
      <rPr>
        <sz val="10"/>
        <color rgb="FFFF0000"/>
        <rFont val="Calibri"/>
        <family val="2"/>
        <charset val="204"/>
        <scheme val="minor"/>
      </rPr>
      <t>Расчеты по налогам и сборам</t>
    </r>
  </si>
  <si>
    <r>
      <t xml:space="preserve">Общая сумма нач остатков по основному счету 2-го порядка за каждый календарный день за минусом сумм проводок с счетами 20613 </t>
    </r>
    <r>
      <rPr>
        <sz val="11"/>
        <color rgb="FFFF0000"/>
        <rFont val="Calibri"/>
        <family val="2"/>
        <charset val="204"/>
        <scheme val="minor"/>
      </rPr>
      <t>или 20507/20508, у которых Банковский счет (выходить на реквизит Банковский счет через Владельца или Разделителя) равен  Владельцу.Банковский счет по счетам 20501/47901(в справочнике Банковский счет поле вид счета Расчетный)</t>
    </r>
    <r>
      <rPr>
        <sz val="11"/>
        <rFont val="Calibri"/>
        <family val="2"/>
        <scheme val="minor"/>
      </rPr>
      <t>, деленная на количество дней в отчетном периоде</t>
    </r>
  </si>
  <si>
    <t>кнопка "Свернуть по категориям"</t>
  </si>
  <si>
    <t>кнопка "Записать"</t>
  </si>
  <si>
    <t>после нажатия кнопки "Записать" происходит удаление строк , не содержащих суммовых значений ни в одной колонке</t>
  </si>
  <si>
    <r>
      <t xml:space="preserve">ВАЖНО соблюдать последовательность действий: сначала табличная часть документа заполняется данными по Остаткам, затем рассчитывается Средневзвешенное, после чего производится расчет Доходов (Доходности), затем необходимо Свернуть данные по категориям, далее следует Записать документ.
Кроме того, Документ должен быть создан датой конца периода и </t>
    </r>
    <r>
      <rPr>
        <b/>
        <sz val="13"/>
        <color rgb="FFFF0000"/>
        <rFont val="Arial"/>
        <family val="2"/>
        <charset val="204"/>
      </rPr>
      <t>проведен.</t>
    </r>
  </si>
  <si>
    <r>
      <rPr>
        <b/>
        <sz val="11"/>
        <color rgb="FFFF0000"/>
        <rFont val="Calibri"/>
        <family val="2"/>
        <charset val="204"/>
        <scheme val="minor"/>
      </rPr>
      <t xml:space="preserve">Заполняется  </t>
    </r>
    <r>
      <rPr>
        <strike/>
        <sz val="11"/>
        <color rgb="FFFF0000"/>
        <rFont val="Calibri"/>
        <family val="2"/>
        <charset val="204"/>
        <scheme val="minor"/>
      </rPr>
      <t xml:space="preserve">
</t>
    </r>
    <r>
      <rPr>
        <sz val="11"/>
        <color rgb="FFFF0000"/>
        <rFont val="Calibri"/>
        <family val="2"/>
        <charset val="204"/>
        <scheme val="minor"/>
      </rPr>
      <t>Для счетов Прочей ДЗ                 60302 60310 60312 60323 60332 60334  47408 47417 47423 47902 60329 30306</t>
    </r>
    <r>
      <rPr>
        <strike/>
        <sz val="11"/>
        <color rgb="FFFF0000"/>
        <rFont val="Calibri"/>
        <family val="2"/>
        <charset val="204"/>
        <scheme val="minor"/>
      </rPr>
      <t xml:space="preserve">
</t>
    </r>
    <r>
      <rPr>
        <sz val="11"/>
        <color rgb="FFFF0000"/>
        <rFont val="Calibri"/>
        <family val="2"/>
        <charset val="204"/>
        <scheme val="minor"/>
      </rPr>
      <t>Для счетов Прочей КЗ                 60301 60309 60311 60322 60331 60333 47407 47416 47422 47903 61501 60328 30305</t>
    </r>
    <r>
      <rPr>
        <strike/>
        <sz val="11"/>
        <color rgb="FFFF0000"/>
        <rFont val="Calibri"/>
        <family val="2"/>
        <charset val="204"/>
        <scheme val="minor"/>
      </rPr>
      <t xml:space="preserve">
</t>
    </r>
    <r>
      <rPr>
        <sz val="11"/>
        <color rgb="FFFF0000"/>
        <rFont val="Calibri"/>
        <family val="2"/>
        <charset val="204"/>
        <scheme val="minor"/>
      </rPr>
      <t>Для счетов Прочие активы        20202 20203 20209 50905</t>
    </r>
    <r>
      <rPr>
        <sz val="11"/>
        <color rgb="FFFF0000"/>
        <rFont val="Calibri"/>
        <family val="2"/>
        <scheme val="minor"/>
      </rPr>
      <t xml:space="preserve">
</t>
    </r>
    <r>
      <rPr>
        <b/>
        <sz val="11"/>
        <color rgb="FFFF0000"/>
        <rFont val="Calibri"/>
        <family val="2"/>
        <charset val="204"/>
        <scheme val="minor"/>
      </rPr>
      <t>в корреспонденцмм с любым счетом 71***/72***,  кроме 30306 Дт в корреспонденции  72304 (12109) (это ежегодная операция перевода в РОПС)</t>
    </r>
    <r>
      <rPr>
        <sz val="11"/>
        <color rgb="FFFF0000"/>
        <rFont val="Calibri"/>
        <family val="2"/>
        <scheme val="minor"/>
      </rPr>
      <t xml:space="preserve">
То есть суммиуются обороты с тех проводок, где основной счет (</t>
    </r>
    <r>
      <rPr>
        <b/>
        <i/>
        <sz val="11"/>
        <color rgb="FFFF0000"/>
        <rFont val="Calibri"/>
        <family val="2"/>
        <charset val="204"/>
        <scheme val="minor"/>
      </rPr>
      <t>кроме счетов 20603, 20507, 60347 - эти счета участвуют в формировании графы"% дох дивид" по классам р/с, депозитов, акций)</t>
    </r>
    <r>
      <rPr>
        <sz val="11"/>
        <color rgb="FFFF0000"/>
        <rFont val="Calibri"/>
        <family val="2"/>
        <scheme val="minor"/>
      </rPr>
      <t xml:space="preserve">) корреспондирует с любым  71***/72*** (для 72-х счетов применять отчетный период+1), кроме 30306 Дт в корреспонденции с 72304 (12109) (это ежегодная операция перевода в РОПС)
При  этом </t>
    </r>
    <r>
      <rPr>
        <b/>
        <sz val="11"/>
        <color rgb="FFFF0000"/>
        <rFont val="Calibri"/>
        <family val="2"/>
        <charset val="204"/>
        <scheme val="minor"/>
      </rPr>
      <t>исключаются:
*</t>
    </r>
    <r>
      <rPr>
        <sz val="11"/>
        <color rgb="FFFF0000"/>
        <rFont val="Calibri"/>
        <family val="2"/>
        <scheme val="minor"/>
      </rPr>
      <t xml:space="preserve"> суммы по тем лицевым счетам, у которых по Владельцу/Разделителю в справочнике Договоры, в Периодических сведениях (НФО) </t>
    </r>
    <r>
      <rPr>
        <b/>
        <sz val="11"/>
        <color rgb="FFFF0000"/>
        <rFont val="Calibri"/>
        <family val="2"/>
        <charset val="204"/>
        <scheme val="minor"/>
      </rPr>
      <t>заполнено  свойство "Объект учета</t>
    </r>
    <r>
      <rPr>
        <sz val="11"/>
        <color rgb="FFFF0000"/>
        <rFont val="Calibri"/>
        <family val="2"/>
        <scheme val="minor"/>
      </rPr>
      <t>" значением конкретного</t>
    </r>
    <r>
      <rPr>
        <b/>
        <sz val="11"/>
        <color rgb="FFFF0000"/>
        <rFont val="Calibri"/>
        <family val="2"/>
        <charset val="204"/>
        <scheme val="minor"/>
      </rPr>
      <t xml:space="preserve"> объекта недвижимости</t>
    </r>
    <r>
      <rPr>
        <sz val="11"/>
        <color rgb="FFFF0000"/>
        <rFont val="Calibri"/>
        <family val="2"/>
        <scheme val="minor"/>
      </rPr>
      <t xml:space="preserve"> (из справочника Основные средства/активы в форме права пользования с Группой учета ОС =Здания, Сооружения, Земля), т.к. эти  значения с такой аналитикой  относятся к  графе Прочие дох/расх по классу актива Недвижимость. 
Правило мат знака:
7-сотый в Кт это +
7-сотый в Дт это -</t>
    </r>
  </si>
  <si>
    <t>либо Владелец/Разделитель - Банковский счет либо  Владелец/Разделитель Депозит, в Справочнике Банковский счет должны быть заполнены поля Вид счета=Депозитный (или не равно Расчетный), Банк-Контрагент, Договор</t>
  </si>
  <si>
    <t>Прочие активы,
кроме  счетов по умолчанию 202.02; 202.03; 202.09; 50905,20213</t>
  </si>
  <si>
    <t>для объектов учета=облигациям и Депозитам  -см.</t>
  </si>
  <si>
    <r>
      <t xml:space="preserve">ручное заполнение 
</t>
    </r>
    <r>
      <rPr>
        <sz val="9"/>
        <color rgb="FFFF0000"/>
        <rFont val="Calibri"/>
        <family val="2"/>
        <charset val="204"/>
        <scheme val="minor"/>
      </rPr>
      <t xml:space="preserve">будет уместным пояснение По недвижимости в аренде (т.к. балансовая стоимость и средневзвешенное  равна нулю и это нормально, заполняются только Прочие доходы/расходы), однако Пояснительную записку к отчетности  всё равно приложить придётся  </t>
    </r>
  </si>
  <si>
    <r>
      <t xml:space="preserve">только для варианта ведения учета недвижимости по справедливой стоимости:
Общая сумма нач остатков по л/счету первого порядка (без учета переоценки) за каждый календарный день, деленная на количество дней в отчетном периоде (если в отчетном периоде не было продажи/покупки недвижимости, то средневзвешенное будет = начальному остатку).
</t>
    </r>
    <r>
      <rPr>
        <sz val="11"/>
        <color rgb="FFFF0000"/>
        <rFont val="Calibri"/>
        <family val="2"/>
        <charset val="204"/>
        <scheme val="minor"/>
      </rPr>
      <t xml:space="preserve">
По недвижимости в аренде - балансовая стоимость и средневзвешенная равны нулю и это нормально, заполняются только Прочие доходы/расходы </t>
    </r>
  </si>
  <si>
    <r>
      <t xml:space="preserve">из ОСВ с отбором по счетам (см. лист  "254р8.3_СписокСчетов")
</t>
    </r>
    <r>
      <rPr>
        <sz val="11"/>
        <color rgb="FFFF0000"/>
        <rFont val="Calibri"/>
        <family val="2"/>
        <charset val="204"/>
        <scheme val="minor"/>
      </rPr>
      <t xml:space="preserve">По недвижимости в аренде - балансовая стоимость  равна нулю и это нормально, заполняются только Прочие доходы/расходы </t>
    </r>
  </si>
  <si>
    <t>*первоначально по одной и той же Ценной бумаге  в документе может быть более одной строки, т.к. сведения о бумаге отражаются в разрезе каждого Подразделения, после нажатия кнопки "Свернуть по категориям" поле "Подразделение" очищается и числовые значения по ЦБ суммируются в разрезе УК и Категории
*для тех облигаций, количество которых в Фонде на отчетную дату =0, в графе Дюрация проставляется ноль</t>
  </si>
  <si>
    <r>
      <t xml:space="preserve">отражаются значения из заполненного регистра сведений  «Дюрация ЦБ» 
(есть возможность формировать записи в регистре сведений  «Дюрация ЦБ» (ур_ДюрацияЦБ) через документ «Операция НПО», Способ заполнения документа «Операция НПО» пользователи реализуют самостоятельно, либо заказывают в "Ортикон" как индивидуальную доработку)
</t>
    </r>
    <r>
      <rPr>
        <sz val="11"/>
        <color rgb="FFFF0000"/>
        <rFont val="Calibri"/>
        <family val="2"/>
        <charset val="204"/>
        <scheme val="minor"/>
      </rPr>
      <t>В документе Доходность...  после нажатия кнопки "Свернуть по категориям" для тех облигаций, балансовая стоимость которых на отчетную дату =0, в графе Дюрация проставляется ноль.
В такс 5.2 из роли «Сведения о доходности размещения средств пенсионных резервов по управляющим компаниям (Итого)» удален показатель «Срок (дюрация)» (npf-dic:SrokDyurat).</t>
    </r>
    <r>
      <rPr>
        <sz val="11"/>
        <rFont val="Calibri"/>
        <family val="2"/>
        <scheme val="minor"/>
      </rPr>
      <t xml:space="preserve">
</t>
    </r>
    <r>
      <rPr>
        <sz val="9"/>
        <rFont val="Calibri"/>
        <family val="2"/>
        <scheme val="minor"/>
      </rPr>
      <t xml:space="preserve">
Из  письма Центробанка от 08.04.2022г. "Разъяснения по формированию надзорной отчетности в формате XBRL НПФ (по таксономии начиная с версии 4.2)": 
"</t>
    </r>
    <r>
      <rPr>
        <b/>
        <sz val="8"/>
        <rFont val="Calibri"/>
        <family val="2"/>
        <scheme val="minor"/>
      </rPr>
      <t xml:space="preserve">Значение </t>
    </r>
    <r>
      <rPr>
        <sz val="9"/>
        <rFont val="Calibri"/>
        <family val="2"/>
        <scheme val="minor"/>
      </rPr>
      <t xml:space="preserve">по показателю «Срок (дюрация)» отражается на дату, то есть сведения необходимо </t>
    </r>
    <r>
      <rPr>
        <b/>
        <sz val="9"/>
        <rFont val="Calibri"/>
        <family val="2"/>
        <scheme val="minor"/>
      </rPr>
      <t xml:space="preserve">отражать </t>
    </r>
    <r>
      <rPr>
        <sz val="9"/>
        <rFont val="Calibri"/>
        <family val="2"/>
        <scheme val="minor"/>
      </rPr>
      <t xml:space="preserve">только по тем облигациям/депозитам, </t>
    </r>
    <r>
      <rPr>
        <b/>
        <sz val="9"/>
        <rFont val="Calibri"/>
        <family val="2"/>
        <scheme val="minor"/>
      </rPr>
      <t xml:space="preserve">которые не погашены/ не закрыты по состоянию на отчетную дату. 
</t>
    </r>
    <r>
      <rPr>
        <sz val="9"/>
        <rFont val="Calibri"/>
        <family val="2"/>
        <scheme val="minor"/>
      </rPr>
      <t xml:space="preserve">По показателю «Срок (дюрация)» отражается:
* </t>
    </r>
    <r>
      <rPr>
        <b/>
        <sz val="9"/>
        <rFont val="Calibri"/>
        <family val="2"/>
        <scheme val="minor"/>
      </rPr>
      <t>Дюрация до погашения</t>
    </r>
    <r>
      <rPr>
        <sz val="9"/>
        <rFont val="Calibri"/>
        <family val="2"/>
        <scheme val="minor"/>
      </rPr>
      <t xml:space="preserve">, если денежные потоки вплоть до даты погашения полностью определены
* </t>
    </r>
    <r>
      <rPr>
        <b/>
        <sz val="9"/>
        <rFont val="Calibri"/>
        <family val="2"/>
        <scheme val="minor"/>
      </rPr>
      <t>Дюрация к оферте</t>
    </r>
    <r>
      <rPr>
        <sz val="9"/>
        <rFont val="Calibri"/>
        <family val="2"/>
        <scheme val="minor"/>
      </rPr>
      <t xml:space="preserve">, если для актива предусмотрена оферта
* </t>
    </r>
    <r>
      <rPr>
        <b/>
        <sz val="9"/>
        <rFont val="Calibri"/>
        <family val="2"/>
        <scheme val="minor"/>
      </rPr>
      <t>Дюрация по методике Фонда</t>
    </r>
    <r>
      <rPr>
        <sz val="9"/>
        <rFont val="Calibri"/>
        <family val="2"/>
        <scheme val="minor"/>
      </rPr>
      <t xml:space="preserve">, если денежные потоки зависят от прочих условий (например, индексируемый номинал или плавающие купоны)
</t>
    </r>
    <r>
      <rPr>
        <b/>
        <sz val="9"/>
        <rFont val="Calibri"/>
        <family val="2"/>
        <scheme val="minor"/>
      </rPr>
      <t xml:space="preserve">Если методика </t>
    </r>
    <r>
      <rPr>
        <sz val="9"/>
        <rFont val="Calibri"/>
        <family val="2"/>
        <scheme val="minor"/>
      </rPr>
      <t xml:space="preserve">для расчета Дюрации </t>
    </r>
    <r>
      <rPr>
        <b/>
        <sz val="9"/>
        <rFont val="Calibri"/>
        <family val="2"/>
        <scheme val="minor"/>
      </rPr>
      <t>в Фонде отстутствует</t>
    </r>
    <r>
      <rPr>
        <sz val="9"/>
        <rFont val="Calibri"/>
        <family val="2"/>
        <scheme val="minor"/>
      </rPr>
      <t xml:space="preserve">, то необходимо произвести </t>
    </r>
    <r>
      <rPr>
        <b/>
        <sz val="9"/>
        <rFont val="Calibri"/>
        <family val="2"/>
        <scheme val="minor"/>
      </rPr>
      <t>расчет по стандартной формуле</t>
    </r>
    <r>
      <rPr>
        <sz val="9"/>
        <rFont val="Calibri"/>
        <family val="2"/>
        <scheme val="minor"/>
      </rPr>
      <t xml:space="preserve"> при допущении, что номинал в будущем изменяться не будет (равен текущему), в случае с плавающими купонами произвести допущение пролонгации последнего известного купона.
</t>
    </r>
    <r>
      <rPr>
        <sz val="9"/>
        <color rgb="FFFF0000"/>
        <rFont val="Calibri"/>
        <family val="2"/>
        <charset val="204"/>
        <scheme val="minor"/>
      </rPr>
      <t xml:space="preserve">
</t>
    </r>
  </si>
  <si>
    <t>только для ПР</t>
  </si>
  <si>
    <r>
      <t>у Акций</t>
    </r>
    <r>
      <rPr>
        <sz val="11"/>
        <color rgb="FFFF0000"/>
        <rFont val="Calibri"/>
        <family val="2"/>
        <charset val="204"/>
        <scheme val="minor"/>
      </rPr>
      <t xml:space="preserve">  дивиденды: отбирать оборот по проводкам:
</t>
    </r>
    <r>
      <rPr>
        <strike/>
        <sz val="11"/>
        <color rgb="FFFF0000"/>
        <rFont val="Calibri"/>
        <family val="2"/>
        <charset val="204"/>
        <scheme val="minor"/>
      </rPr>
      <t xml:space="preserve">Кт 60347 с Разделителем =ЦБ, в Дт корсчета либо 30602, либо 20501, либо 47901
</t>
    </r>
    <r>
      <rPr>
        <b/>
        <sz val="11"/>
        <color rgb="FF0070C0"/>
        <rFont val="Calibri"/>
        <family val="2"/>
        <charset val="204"/>
        <scheme val="minor"/>
      </rPr>
      <t xml:space="preserve">
Дт 60347 с Разделителем =ЦБ_ Кт  71505 </t>
    </r>
    <r>
      <rPr>
        <b/>
        <sz val="11"/>
        <color rgb="FFFF0000"/>
        <rFont val="Calibri"/>
        <family val="2"/>
        <charset val="204"/>
        <scheme val="minor"/>
      </rPr>
      <t xml:space="preserve">
минус 
Дт 71506_ Кт 60347 с Разделителем =ЦБ</t>
    </r>
  </si>
  <si>
    <r>
      <t xml:space="preserve">у Акций  дивиденды: отбирать оборот по проводкам:
</t>
    </r>
    <r>
      <rPr>
        <strike/>
        <sz val="11"/>
        <rFont val="Calibri"/>
        <family val="2"/>
        <charset val="204"/>
        <scheme val="minor"/>
      </rPr>
      <t>Кт 60347 с Разделителем =ЦБ, в Дт корсчета либо 30602, либо 20501, либо 47901</t>
    </r>
    <r>
      <rPr>
        <sz val="11"/>
        <rFont val="Calibri"/>
        <family val="2"/>
        <scheme val="minor"/>
      </rPr>
      <t xml:space="preserve">
</t>
    </r>
    <r>
      <rPr>
        <b/>
        <sz val="11"/>
        <color rgb="FF0070C0"/>
        <rFont val="Calibri"/>
        <family val="2"/>
        <charset val="204"/>
        <scheme val="minor"/>
      </rPr>
      <t xml:space="preserve">
Дт 60347 с Разделителем =ЦБ_ Кт  71505 </t>
    </r>
    <r>
      <rPr>
        <b/>
        <sz val="11"/>
        <color rgb="FFFF0000"/>
        <rFont val="Calibri"/>
        <family val="2"/>
        <charset val="204"/>
        <scheme val="minor"/>
      </rPr>
      <t xml:space="preserve">
минус 
Дт 71506_ Кт 60347 с Разделителем =ЦБ</t>
    </r>
  </si>
  <si>
    <t>аналитика из вкладки Настройка счетов</t>
  </si>
  <si>
    <t>кроме счетов с аналитикой из вкладки Настройка счетов</t>
  </si>
  <si>
    <t>ВКЛАДКА "Настройка счетов"</t>
  </si>
  <si>
    <r>
      <rPr>
        <b/>
        <sz val="11"/>
        <color theme="1"/>
        <rFont val="Calibri"/>
        <family val="2"/>
        <charset val="204"/>
        <scheme val="minor"/>
      </rPr>
      <t>1.</t>
    </r>
    <r>
      <rPr>
        <sz val="11"/>
        <color theme="1"/>
        <rFont val="Calibri"/>
        <family val="2"/>
        <scheme val="minor"/>
      </rPr>
      <t xml:space="preserve"> в поле "</t>
    </r>
    <r>
      <rPr>
        <b/>
        <sz val="11"/>
        <color theme="1"/>
        <rFont val="Calibri"/>
        <family val="2"/>
        <charset val="204"/>
        <scheme val="minor"/>
      </rPr>
      <t>Счет учета прочих активов</t>
    </r>
    <r>
      <rPr>
        <sz val="11"/>
        <color theme="1"/>
        <rFont val="Calibri"/>
        <family val="2"/>
        <scheme val="minor"/>
      </rPr>
      <t xml:space="preserve">" необходимо создать список счетов ЕПС, информация по остаткам и оборотам с которых будет формировать в отчет строку по классу "Прочие активы", воспользовавшись кнопкой  "Настройка по умолчанию", пользователь может облегчить себе задачу ввода и корректировки  нужных счетов.
</t>
    </r>
  </si>
  <si>
    <r>
      <t xml:space="preserve">  заполнение в Документе поля Объект учета значением Справочник.епс_НаименованиеЗадолженности=Расчеты с прочими кредиторами</t>
    </r>
    <r>
      <rPr>
        <sz val="10"/>
        <color rgb="FFFF0000"/>
        <rFont val="Calibri"/>
        <family val="2"/>
        <charset val="204"/>
        <scheme val="minor"/>
      </rPr>
      <t>/дебиторами</t>
    </r>
  </si>
  <si>
    <r>
      <rPr>
        <b/>
        <sz val="11"/>
        <color theme="1"/>
        <rFont val="Calibri"/>
        <family val="2"/>
        <charset val="204"/>
        <scheme val="minor"/>
      </rPr>
      <t>2.</t>
    </r>
    <r>
      <rPr>
        <sz val="11"/>
        <color theme="1"/>
        <rFont val="Calibri"/>
        <family val="2"/>
        <scheme val="minor"/>
      </rPr>
      <t xml:space="preserve"> в релизе 4.1.62.1 (от 29.06.2023) заменен порядок сбора данных для класса активов "Кредиторская задолженность вознаграждения" по объекту учета "Внутрихозяйственные расчеты". </t>
    </r>
    <r>
      <rPr>
        <b/>
        <sz val="11"/>
        <color theme="1"/>
        <rFont val="Calibri"/>
        <family val="2"/>
        <charset val="204"/>
        <scheme val="minor"/>
      </rPr>
      <t>На вкладку "Настройки счетов"</t>
    </r>
    <r>
      <rPr>
        <sz val="11"/>
        <color theme="1"/>
        <rFont val="Calibri"/>
        <family val="2"/>
        <scheme val="minor"/>
      </rPr>
      <t xml:space="preserve"> документа "Доходность размещения/ инвестирования по УК" </t>
    </r>
    <r>
      <rPr>
        <b/>
        <sz val="11"/>
        <color theme="1"/>
        <rFont val="Calibri"/>
        <family val="2"/>
        <charset val="204"/>
        <scheme val="minor"/>
      </rPr>
      <t>добавлена таблица "Разделитель по счету 303_05 кредиторская задолженность - вознаграждения"</t>
    </r>
    <r>
      <rPr>
        <sz val="11"/>
        <color theme="1"/>
        <rFont val="Calibri"/>
        <family val="2"/>
        <scheme val="minor"/>
      </rPr>
      <t>. В таблице необходимо указать разделитель лицевого счета для счета 303_05, по которому этот объект учета должен быть отнесен к классу активов "Кредиторская задолженность вознаграждения". Все остальные средства с этого счета будут отнесены к классу активов "Прочая кредиторская задолженность".</t>
    </r>
  </si>
  <si>
    <t>для объектов учета=облигациям  и Депозитам  - вручную</t>
  </si>
  <si>
    <r>
      <t xml:space="preserve">сумма всех оборотов счета 20603 с Владельцем=Объекту учета в корреспонденции с 71001 при  условии: </t>
    </r>
    <r>
      <rPr>
        <sz val="11"/>
        <rFont val="Calibri"/>
        <family val="2"/>
        <charset val="204"/>
        <scheme val="minor"/>
      </rPr>
      <t>если в реквизите Банковский счет (выходить на реквизит через Владелец/Разделитель) в поле Вид счета  Не равен Расчетный (если владелец справочник  Депозитов, то см поле Банковский счет)</t>
    </r>
    <r>
      <rPr>
        <sz val="11"/>
        <color rgb="FFFF0000"/>
        <rFont val="Calibri"/>
        <family val="2"/>
        <charset val="204"/>
        <scheme val="minor"/>
      </rPr>
      <t xml:space="preserve">
сумма оборотов счетов 20607+20609+20617-20605-20611-20613-20619-20615 со счетами 71005 и 71006</t>
    </r>
  </si>
  <si>
    <r>
      <rPr>
        <sz val="10"/>
        <color rgb="FFFF0000"/>
        <rFont val="Calibri"/>
        <family val="2"/>
        <charset val="204"/>
        <scheme val="minor"/>
      </rPr>
      <t>В реготчете идентиф контрагента  НП</t>
    </r>
    <r>
      <rPr>
        <sz val="10"/>
        <rFont val="Calibri"/>
        <family val="2"/>
        <scheme val="minor"/>
      </rPr>
      <t>, но в документе Доходность есть значение: так как Владелец л/с=Счет учета, а Разделитель отсутствует (то есть не находим аналитику по Контрагенту) то обращаемся в  раздел Налоговая инспекция Справочника Организация и затем ищем в справочнике Контрагентов по "Коду инспекции" (если в справочнике контрагентов ИФНС оформлена правильно, т.е. как "Государственный орган" в поле "Вид контрагента" и значением "Налоговый орган" в поле "Государственный орган", тогда поля "Код инспекции" в справочнике Контрагентов  и в справочнике Организация/раздел "Налоговая инстпекция" заполнены одинаковым значением), если не находим - оставляем поле пустым, если находим больше одного, выбираем того Контрагента, где Вид контрагента=Государственный орган, Государственный орган=Налоговый орган и заполнены все поля ИНН,ОГРН, КПП (если все записи равноценны, выбираем любую)</t>
    </r>
  </si>
  <si>
    <r>
      <rPr>
        <sz val="10"/>
        <color rgb="FFFF0000"/>
        <rFont val="Calibri"/>
        <family val="2"/>
        <charset val="204"/>
        <scheme val="minor"/>
      </rPr>
      <t>В реготчете идентиф контрагента  НП,</t>
    </r>
    <r>
      <rPr>
        <sz val="10"/>
        <rFont val="Calibri"/>
        <family val="2"/>
        <scheme val="minor"/>
      </rPr>
      <t xml:space="preserve"> но в документе Доходность есть значение:так как Владелец л/с=Счет учета, а Разделитель отсутствует (то есть не находим аналитику по Контрагенту) то обращаемся в  раздел Налоговая инспекция Справочника Организация - ищем в справочнике Контрагентов по ИНН либо по "Коду инспекции" (если в справочнике контрагентов ИФНС оформлена правильно, то появляется поле Код инспекции), если не находим - оставляем поле пустым, если находим больше одного, выбираем того Контрагента, где Вид контрагента=Государственный орган, Государственный орган=Налоговый орган и заполнены все поля ИНН,ОГРН, КПП (если все записи равноценны, выбираем любую)</t>
    </r>
  </si>
  <si>
    <r>
      <rPr>
        <sz val="10"/>
        <color rgb="FFFF0000"/>
        <rFont val="Calibri"/>
        <family val="2"/>
        <charset val="204"/>
        <scheme val="minor"/>
      </rPr>
      <t>В реготчете идентиф контрагента  НП</t>
    </r>
    <r>
      <rPr>
        <sz val="10"/>
        <rFont val="Calibri"/>
        <family val="2"/>
        <scheme val="minor"/>
      </rPr>
      <t>, но в документе Доходность есть значение:так как Владелец л/с=Счет учета, а Разделитель отсутствует (то есть не находим аналитику по Контрагенту) то обращаемся в  раздел Налоговая инспекция Справочника Организация и затем ищем в справочнике Контрагентов по "Коду инспекции" (если в справочнике контрагентов ИФНС оформлена правильно, т.е. как "Государственный орган" в поле "Вид контрагента" и значением "Налоговый орган" в поле "Государственный орган", тогда поля "Код инспекции" в справочнике Контрагентов  и в справочнике Организация/раздел "Налоговая инстпекция" заполнены одинаковым значением), если не находим - оставляем поле пустым, если находим больше одного, выбираем того Контрагента, где Вид контрагента=Государственный орган, Государственный орган=Налоговый орган и заполнены все поля ИНН,ОГРН, КПП (если все записи равноценны, выбираем любую)</t>
    </r>
  </si>
  <si>
    <r>
      <t xml:space="preserve">сумма всех оборотов счета 20603 с Владельцем=Объекту учета в корреспонденции с 71001 при  условии: если в реквизите Банковский счет (выходить на реквизит через Владелец/Разделитель) в поле Вид счета  Не равен Расчетный (если владелец справочник  Депозитов, то см поле Банковский счет)
</t>
    </r>
    <r>
      <rPr>
        <sz val="11"/>
        <color rgb="FFFF0000"/>
        <rFont val="Calibri"/>
        <family val="2"/>
        <charset val="204"/>
        <scheme val="minor"/>
      </rPr>
      <t>август 2023: добавили отборы: сумма оборотов счетов 20607+20609+20617-20605-20611-20613-20619-20615 со счетами 71005 и 71006
Правило мат знака:
7-сотый в Кт это +
7-сотый в Дт это -</t>
    </r>
  </si>
  <si>
    <r>
      <t>Общую сумму начальных остатков по счету за каждый календарный день делим  на количество дней в отчетном периоде (обычно КЗ живет одним днём и СВЗОП=0)
начОстаток_СВЗОП (</t>
    </r>
    <r>
      <rPr>
        <b/>
        <sz val="11"/>
        <color rgb="FFFF0000"/>
        <rFont val="Calibri"/>
        <family val="2"/>
        <charset val="204"/>
        <scheme val="minor"/>
      </rPr>
      <t>всегда либо минусовый либо ноль</t>
    </r>
    <r>
      <rPr>
        <sz val="11"/>
        <color rgb="FFFF0000"/>
        <rFont val="Calibri"/>
        <family val="2"/>
        <charset val="204"/>
        <scheme val="minor"/>
      </rPr>
      <t xml:space="preserve">)  изменяется:
* отражаем с - на следующий день после открытия РЕПО  сумму  счета  47018/47118 </t>
    </r>
    <r>
      <rPr>
        <b/>
        <sz val="11"/>
        <color rgb="FFFF0000"/>
        <rFont val="Calibri"/>
        <family val="2"/>
        <charset val="204"/>
        <scheme val="minor"/>
      </rPr>
      <t>в Кредите</t>
    </r>
    <r>
      <rPr>
        <sz val="11"/>
        <color rgb="FFFF0000"/>
        <rFont val="Calibri"/>
        <family val="2"/>
        <charset val="204"/>
        <scheme val="minor"/>
      </rPr>
      <t xml:space="preserve">  в корреспонденции </t>
    </r>
    <r>
      <rPr>
        <b/>
        <sz val="11"/>
        <color rgb="FFFF0000"/>
        <rFont val="Calibri"/>
        <family val="2"/>
        <charset val="204"/>
        <scheme val="minor"/>
      </rPr>
      <t>с любым счетом</t>
    </r>
    <r>
      <rPr>
        <sz val="11"/>
        <color rgb="FFFF0000"/>
        <rFont val="Calibri"/>
        <family val="2"/>
        <charset val="204"/>
        <scheme val="minor"/>
      </rPr>
      <t xml:space="preserve"> (потому что приходит обычно со счета 71003)
* отражаем с + на следующий день после любой операции РЕПО обороты  счета  47018 /47118 </t>
    </r>
    <r>
      <rPr>
        <b/>
        <sz val="11"/>
        <color rgb="FFFF0000"/>
        <rFont val="Calibri"/>
        <family val="2"/>
        <charset val="204"/>
        <scheme val="minor"/>
      </rPr>
      <t>в Дебете</t>
    </r>
    <r>
      <rPr>
        <sz val="11"/>
        <color rgb="FFFF0000"/>
        <rFont val="Calibri"/>
        <family val="2"/>
        <charset val="204"/>
        <scheme val="minor"/>
      </rPr>
      <t xml:space="preserve"> в корреспонденции </t>
    </r>
    <r>
      <rPr>
        <b/>
        <sz val="11"/>
        <color rgb="FFFF0000"/>
        <rFont val="Calibri"/>
        <family val="2"/>
        <charset val="204"/>
        <scheme val="minor"/>
      </rPr>
      <t>с любым счетом</t>
    </r>
    <r>
      <rPr>
        <sz val="11"/>
        <color rgb="FFFF0000"/>
        <rFont val="Calibri"/>
        <family val="2"/>
        <charset val="204"/>
        <scheme val="minor"/>
      </rPr>
      <t xml:space="preserve">
</t>
    </r>
  </si>
  <si>
    <r>
      <t xml:space="preserve"> +Общую сумму начальных остатков по счету 20601 за каждый календарный день делим  на количество дней в отчетном периоде
</t>
    </r>
    <r>
      <rPr>
        <strike/>
        <sz val="11"/>
        <rFont val="Calibri"/>
        <family val="2"/>
        <charset val="204"/>
        <scheme val="minor"/>
      </rPr>
      <t xml:space="preserve"> +Общую сумму начальных остатков за каждый день по счету 20603 (с описанными отборами)  делим  на количество дней в отчетном периоде.
Иначе говоря, должно совпасть с:
Общую сумму начальных остатков по счету 1-го порядка 206 за каждый календарный день делим  на количество дней в отчетном периоде</t>
    </r>
    <r>
      <rPr>
        <sz val="11"/>
        <rFont val="Calibri"/>
        <family val="2"/>
        <charset val="204"/>
        <scheme val="minor"/>
      </rPr>
      <t xml:space="preserve">
</t>
    </r>
  </si>
  <si>
    <t xml:space="preserve">Прочая дебиторская задолженность
Прочая кредиторская задолженность
Прочие активы (для счетов по умолчанию 202.02; 202.03; 202.09; 50905,20213 - во вкладке Настройка счетов )
</t>
  </si>
  <si>
    <r>
      <t xml:space="preserve">Прочие активы,
</t>
    </r>
    <r>
      <rPr>
        <b/>
        <u/>
        <sz val="9"/>
        <rFont val="Calibri"/>
        <family val="2"/>
        <charset val="204"/>
        <scheme val="minor"/>
      </rPr>
      <t xml:space="preserve">кроме  счетов </t>
    </r>
    <r>
      <rPr>
        <b/>
        <sz val="9"/>
        <rFont val="Calibri"/>
        <family val="2"/>
        <charset val="204"/>
        <scheme val="minor"/>
      </rPr>
      <t>по умолчанию 202.02; 202.03; 202.09; 50905,</t>
    </r>
    <r>
      <rPr>
        <b/>
        <u/>
        <sz val="11"/>
        <rFont val="Calibri"/>
        <family val="2"/>
        <charset val="204"/>
        <scheme val="minor"/>
      </rPr>
      <t>20213</t>
    </r>
    <r>
      <rPr>
        <b/>
        <sz val="9"/>
        <rFont val="Calibri"/>
        <family val="2"/>
        <charset val="204"/>
        <scheme val="minor"/>
      </rPr>
      <t xml:space="preserve">
</t>
    </r>
  </si>
  <si>
    <t xml:space="preserve">Прочая дебиторская задолженность (обезличенная)
Прочая кредиторская задолженность (обезличенная)
Кредиторская задолженность - вознаграждения
</t>
  </si>
  <si>
    <r>
      <t xml:space="preserve">из ОСВ с отбором по счетам (см. лист  "254р8.3_СписокСчетов") </t>
    </r>
    <r>
      <rPr>
        <strike/>
        <sz val="11"/>
        <rFont val="Calibri"/>
        <family val="2"/>
        <charset val="204"/>
        <scheme val="minor"/>
      </rPr>
      <t xml:space="preserve">за исключением остатков на основных счетах Цб с разделителем ЭлементыСтоимостиЦБ= Дебиторская задолженность по накопленному купонному доходу (НКД)
</t>
    </r>
    <r>
      <rPr>
        <sz val="11"/>
        <rFont val="Calibri"/>
        <family val="2"/>
        <charset val="204"/>
        <scheme val="minor"/>
      </rPr>
      <t xml:space="preserve">
</t>
    </r>
  </si>
  <si>
    <r>
      <t xml:space="preserve">из ОСВ с отбором по счетам (см. лист  "254р8.3_СписокСчетов") </t>
    </r>
    <r>
      <rPr>
        <strike/>
        <sz val="11"/>
        <rFont val="Calibri"/>
        <family val="2"/>
        <charset val="204"/>
        <scheme val="minor"/>
      </rPr>
      <t>за исключением остатков на основных счетах Цб с разделителем ЭлементыСтоимостиЦБ= Дебиторская задолженность по накопленному купонному доходу (НКД)</t>
    </r>
    <r>
      <rPr>
        <sz val="11"/>
        <rFont val="Calibri"/>
        <family val="2"/>
        <charset val="204"/>
        <scheme val="minor"/>
      </rPr>
      <t xml:space="preserve">
</t>
    </r>
  </si>
  <si>
    <t>в колонке отражается суммарный оборот проводок 
71003Дт_47018 или 47118 Кт
Правило мат знака:
7-сотый в Кт это +
7-сотый в Дт это -</t>
  </si>
  <si>
    <r>
      <rPr>
        <b/>
        <sz val="11"/>
        <rFont val="Calibri"/>
        <family val="2"/>
        <charset val="204"/>
        <scheme val="minor"/>
      </rPr>
      <t>возможны суммы только по классу "КЗ - вознаграждения"
С</t>
    </r>
    <r>
      <rPr>
        <sz val="11"/>
        <rFont val="Calibri"/>
        <family val="2"/>
        <charset val="204"/>
        <scheme val="minor"/>
      </rPr>
      <t>уммируются обороты с тех проводок, где основной счет (с аналитикой) корреспондирует с любым  71***/72*** (для 72-х счетов применять отчетный период+1) 
Правило мат знака:
7-сотый в Кт это +
7-сотый в Дт это -</t>
    </r>
  </si>
  <si>
    <r>
      <t>в колонке отражается суммарный оборот проводок 
71003Дт_</t>
    </r>
    <r>
      <rPr>
        <strike/>
        <sz val="11"/>
        <rFont val="Calibri"/>
        <family val="2"/>
        <charset val="204"/>
        <scheme val="minor"/>
      </rPr>
      <t>47018/</t>
    </r>
    <r>
      <rPr>
        <b/>
        <sz val="11"/>
        <rFont val="Calibri"/>
        <family val="2"/>
        <charset val="204"/>
        <scheme val="minor"/>
      </rPr>
      <t>47019</t>
    </r>
    <r>
      <rPr>
        <sz val="11"/>
        <rFont val="Calibri"/>
        <family val="2"/>
        <charset val="204"/>
        <scheme val="minor"/>
      </rPr>
      <t xml:space="preserve"> или </t>
    </r>
    <r>
      <rPr>
        <strike/>
        <sz val="11"/>
        <rFont val="Calibri"/>
        <family val="2"/>
        <charset val="204"/>
        <scheme val="minor"/>
      </rPr>
      <t>47118/</t>
    </r>
    <r>
      <rPr>
        <b/>
        <sz val="11"/>
        <rFont val="Calibri"/>
        <family val="2"/>
        <charset val="204"/>
        <scheme val="minor"/>
      </rPr>
      <t>47119</t>
    </r>
    <r>
      <rPr>
        <sz val="11"/>
        <rFont val="Calibri"/>
        <family val="2"/>
        <charset val="204"/>
        <scheme val="minor"/>
      </rPr>
      <t xml:space="preserve"> Кт
Правило мат знака:
7-сотый в Кт это +
7-сотый в Дт это -</t>
    </r>
  </si>
  <si>
    <r>
      <t xml:space="preserve">Общую сумму начальных остатков по счету первого порядка за каждый календарный день делим  на количество дней в отчетном периоде
начОстаток_СВЗОП изменяется:
*+ плюсуем на следующий день после открытия РЕПО  сумму  счета 1-го порядка 470** /471** </t>
    </r>
    <r>
      <rPr>
        <sz val="11"/>
        <color rgb="FFFF0000"/>
        <rFont val="Calibri"/>
        <family val="2"/>
        <charset val="204"/>
        <scheme val="minor"/>
      </rPr>
      <t>кроме 47011/47111</t>
    </r>
    <r>
      <rPr>
        <sz val="11"/>
        <rFont val="Calibri"/>
        <family val="2"/>
        <charset val="204"/>
        <scheme val="minor"/>
      </rPr>
      <t xml:space="preserve"> в Дебете  в корреспонденции с </t>
    </r>
    <r>
      <rPr>
        <strike/>
        <sz val="11"/>
        <rFont val="Calibri"/>
        <family val="2"/>
        <charset val="204"/>
        <scheme val="minor"/>
      </rPr>
      <t>47901/30602</t>
    </r>
    <r>
      <rPr>
        <sz val="11"/>
        <rFont val="Calibri"/>
        <family val="2"/>
        <charset val="204"/>
        <scheme val="minor"/>
      </rPr>
      <t xml:space="preserve"> с </t>
    </r>
    <r>
      <rPr>
        <sz val="11"/>
        <color rgb="FFFF0000"/>
        <rFont val="Calibri"/>
        <family val="2"/>
        <charset val="204"/>
        <scheme val="minor"/>
      </rPr>
      <t>любым счетом, кроме 7ХХ</t>
    </r>
    <r>
      <rPr>
        <sz val="11"/>
        <rFont val="Calibri"/>
        <family val="2"/>
        <charset val="204"/>
        <scheme val="minor"/>
      </rPr>
      <t xml:space="preserve">
* -минусуем  на следующий день после любой операции по РЕПО по Кредиту  обороты   1-го порядка 470** /471** </t>
    </r>
    <r>
      <rPr>
        <sz val="11"/>
        <color rgb="FFFF0000"/>
        <rFont val="Calibri"/>
        <family val="2"/>
        <charset val="204"/>
        <scheme val="minor"/>
      </rPr>
      <t>кроме 47011/47111</t>
    </r>
    <r>
      <rPr>
        <sz val="11"/>
        <rFont val="Calibri"/>
        <family val="2"/>
        <charset val="204"/>
        <scheme val="minor"/>
      </rPr>
      <t xml:space="preserve"> в корреспонденции с</t>
    </r>
    <r>
      <rPr>
        <strike/>
        <sz val="11"/>
        <rFont val="Calibri"/>
        <family val="2"/>
        <charset val="204"/>
        <scheme val="minor"/>
      </rPr>
      <t xml:space="preserve"> 47901/30602/47018</t>
    </r>
    <r>
      <rPr>
        <sz val="11"/>
        <rFont val="Calibri"/>
        <family val="2"/>
        <charset val="204"/>
        <scheme val="minor"/>
      </rPr>
      <t xml:space="preserve"> </t>
    </r>
    <r>
      <rPr>
        <sz val="11"/>
        <color rgb="FFFF0000"/>
        <rFont val="Calibri"/>
        <family val="2"/>
        <charset val="204"/>
        <scheme val="minor"/>
      </rPr>
      <t>с любым счетом, кроме 7ХХ</t>
    </r>
    <r>
      <rPr>
        <sz val="11"/>
        <rFont val="Calibri"/>
        <family val="2"/>
        <charset val="204"/>
        <scheme val="minor"/>
      </rPr>
      <t xml:space="preserve">
Примечание </t>
    </r>
    <r>
      <rPr>
        <sz val="11"/>
        <color rgb="FFFF0000"/>
        <rFont val="Calibri"/>
        <family val="2"/>
        <charset val="204"/>
        <scheme val="minor"/>
      </rPr>
      <t>47011/47111 (процент приходит с 30602 и уходит на 710, учитывается в колонке % доходы)</t>
    </r>
    <r>
      <rPr>
        <sz val="11"/>
        <rFont val="Calibri"/>
        <family val="2"/>
        <charset val="204"/>
        <scheme val="minor"/>
      </rPr>
      <t xml:space="preserve">
</t>
    </r>
  </si>
  <si>
    <r>
      <t xml:space="preserve">*если Объект учета в документе Основная поставка/Доходность...   </t>
    </r>
    <r>
      <rPr>
        <b/>
        <sz val="11"/>
        <color theme="1"/>
        <rFont val="Calibri"/>
        <family val="2"/>
        <charset val="204"/>
        <scheme val="minor"/>
      </rPr>
      <t>Договор</t>
    </r>
    <r>
      <rPr>
        <sz val="11"/>
        <color theme="1"/>
        <rFont val="Calibri"/>
        <family val="2"/>
        <scheme val="minor"/>
      </rPr>
      <t xml:space="preserve">, то отбор значения показателя осуществляется </t>
    </r>
    <r>
      <rPr>
        <b/>
        <sz val="11"/>
        <color theme="1"/>
        <rFont val="Calibri"/>
        <family val="2"/>
        <charset val="204"/>
        <scheme val="minor"/>
      </rPr>
      <t xml:space="preserve">из Справочника Договоры/раздел Категория </t>
    </r>
    <r>
      <rPr>
        <sz val="11"/>
        <color theme="1"/>
        <rFont val="Calibri"/>
        <family val="2"/>
        <scheme val="minor"/>
      </rPr>
      <t xml:space="preserve"> (не поле Категория в разделе Доп сведения)   </t>
    </r>
    <r>
      <rPr>
        <b/>
        <sz val="11"/>
        <color rgb="FF0070C0"/>
        <rFont val="Calibri"/>
        <family val="2"/>
        <charset val="204"/>
        <scheme val="minor"/>
      </rPr>
      <t>-см. скрин ниже</t>
    </r>
  </si>
  <si>
    <t>в  л/47911 выходить на реквизит БанковскийСчет (либо через Владельца, либо через Разделитель) и действует отбор  47911_БанковскийСчет=47911_БанковскийСчет (для того, чтобы исключить проценты по МНО)_счет введен в ЕПС с 01.01.2024 (486-П в ред 6453-У)</t>
  </si>
  <si>
    <t>Начисленные проценты на денежные средства, переданные в доверительное управление</t>
  </si>
  <si>
    <t>л/с 47911 должен иметь Владельца=Банковский счет (счет введен в ЕПС с 01.012024 (486-П в ред 6453-У)</t>
  </si>
  <si>
    <r>
      <t xml:space="preserve">47901-47904   (%МНО в стоимости актива не участвуют (эти суммы отражаются в графе Процентные доходы), с 01.01.2022  для учета %МНО добавлены счета 20507-08, </t>
    </r>
    <r>
      <rPr>
        <sz val="10"/>
        <color rgb="FFFF0000"/>
        <rFont val="Calibri"/>
        <family val="2"/>
        <charset val="204"/>
        <scheme val="minor"/>
      </rPr>
      <t>с 01.01.2024  для учета %МНО добавлен счета 47911</t>
    </r>
  </si>
  <si>
    <r>
      <rPr>
        <b/>
        <sz val="11"/>
        <rFont val="Calibri"/>
        <family val="2"/>
        <charset val="204"/>
        <scheme val="minor"/>
      </rPr>
      <t>с 01.01.2022 года учет МНО (для ИФРС-9 обязательно ИАС-39 по желанию)  осуществляется на счете 20507(20508)</t>
    </r>
    <r>
      <rPr>
        <sz val="11"/>
        <rFont val="Calibri"/>
        <family val="2"/>
        <charset val="204"/>
        <scheme val="minor"/>
      </rPr>
      <t xml:space="preserve">, поэтому в отбор по колонке добавлена сумма 20507 (20508) </t>
    </r>
    <r>
      <rPr>
        <b/>
        <sz val="11"/>
        <rFont val="Calibri"/>
        <family val="2"/>
        <charset val="204"/>
        <scheme val="minor"/>
      </rPr>
      <t>в</t>
    </r>
    <r>
      <rPr>
        <sz val="11"/>
        <rFont val="Calibri"/>
        <family val="2"/>
        <charset val="204"/>
        <scheme val="minor"/>
      </rPr>
      <t xml:space="preserve"> корреспонденции со счетами 71001 с аналитикой Владелец.Банковский счет ведётся на счетах (в справочнике Банковский счет поле вид счета Расчетный):
</t>
    </r>
    <r>
      <rPr>
        <b/>
        <sz val="11"/>
        <color rgb="FFFF0000"/>
        <rFont val="Calibri"/>
        <family val="2"/>
        <charset val="204"/>
        <scheme val="minor"/>
      </rPr>
      <t>с 01.01.2024 года учет МНО</t>
    </r>
    <r>
      <rPr>
        <sz val="11"/>
        <color rgb="FFFF0000"/>
        <rFont val="Calibri"/>
        <family val="2"/>
        <charset val="204"/>
        <scheme val="minor"/>
      </rPr>
      <t xml:space="preserve"> по счета в ДУ осуществляется на счете </t>
    </r>
    <r>
      <rPr>
        <b/>
        <sz val="11"/>
        <color rgb="FFFF0000"/>
        <rFont val="Calibri"/>
        <family val="2"/>
        <charset val="204"/>
        <scheme val="minor"/>
      </rPr>
      <t>47911</t>
    </r>
    <r>
      <rPr>
        <sz val="11"/>
        <color rgb="FFFF0000"/>
        <rFont val="Calibri"/>
        <family val="2"/>
        <charset val="204"/>
        <scheme val="minor"/>
      </rPr>
      <t>, поэтому в отбор по колонке добавлена сумма  47911 (с отбором  по Разделитель(Договор)/Дополнительная информация/Вид расчетов=Банк либо Р/С УК (стр. 1 ББ), при этом если Владелец=Банковский счет, то в справочнике  Банковский счет  должно быть заполнено поле Договор и поле вид счета Расчетный) в корреспонденции со счетами 71001</t>
    </r>
    <r>
      <rPr>
        <sz val="11"/>
        <rFont val="Calibri"/>
        <family val="2"/>
        <scheme val="minor"/>
      </rPr>
      <t xml:space="preserve">
</t>
    </r>
  </si>
  <si>
    <r>
      <t xml:space="preserve">из ОСВ с отбором по счетам (см. лист  "254р8.3_СписокСчетов_такс5.2")
</t>
    </r>
    <r>
      <rPr>
        <b/>
        <sz val="11"/>
        <color rgb="FFFF0000"/>
        <rFont val="Calibri"/>
        <family val="2"/>
        <charset val="204"/>
        <scheme val="minor"/>
      </rPr>
      <t>ВСЕГДА</t>
    </r>
    <r>
      <rPr>
        <sz val="11"/>
        <rFont val="Calibri"/>
        <family val="2"/>
        <charset val="204"/>
        <scheme val="minor"/>
      </rPr>
      <t xml:space="preserve">
</t>
    </r>
    <r>
      <rPr>
        <sz val="11"/>
        <color rgb="FFFF0000"/>
        <rFont val="Calibri"/>
        <family val="2"/>
        <charset val="204"/>
        <scheme val="minor"/>
      </rPr>
      <t xml:space="preserve">Прочая дебиторская задолженность
по счету 60329 необходимо учитывать суммы по операциям, сделанным в текущем отчетном периоде с заполненным полем "Событие прошлого периода"  (это значит, что данная сумма относится к 31 декабря предыдущего года)
Прочая кредиторская задолженность
по счету 60328 необходимо учитывать суммы по операциям, сделанным в текущем отчетном периоде с заполненным полем "Событие прошлого периода" 
</t>
    </r>
    <r>
      <rPr>
        <sz val="11"/>
        <rFont val="Calibri"/>
        <family val="2"/>
        <charset val="204"/>
        <scheme val="minor"/>
      </rPr>
      <t xml:space="preserve">
</t>
    </r>
  </si>
  <si>
    <r>
      <t xml:space="preserve">из ОСВ с отбором по счетам (см. лист  "254р8.3_СписокСчетов_такс5.2")
</t>
    </r>
    <r>
      <rPr>
        <b/>
        <sz val="11"/>
        <color rgb="FFFF0000"/>
        <rFont val="Calibri"/>
        <family val="2"/>
        <charset val="204"/>
        <scheme val="minor"/>
      </rPr>
      <t>только ЕСЛИ отчет за ГОД</t>
    </r>
    <r>
      <rPr>
        <sz val="11"/>
        <rFont val="Calibri"/>
        <family val="2"/>
        <charset val="204"/>
        <scheme val="minor"/>
      </rPr>
      <t xml:space="preserve">
</t>
    </r>
    <r>
      <rPr>
        <sz val="11"/>
        <color rgb="FFFF0000"/>
        <rFont val="Calibri"/>
        <family val="2"/>
        <charset val="204"/>
        <scheme val="minor"/>
      </rPr>
      <t xml:space="preserve">Прочая дебиторская задолженность
по счету 60329 необходимо учитывать суммы по операциям, сделанным в  отчетном периоде (+1 год)  с заполненным полем "Событие прошлого периода"   (это значит, что данная сумма относится к 31 декабря отчетного года)
Прочая кредиторская задолженность
по счету 60328 необходимо учитывать суммы по операциям, сделанным в отчетном периоде (+1 год) с заполненным полем "Событие прошлого периода"  </t>
    </r>
    <r>
      <rPr>
        <sz val="11"/>
        <rFont val="Calibri"/>
        <family val="2"/>
        <charset val="204"/>
        <scheme val="minor"/>
      </rPr>
      <t xml:space="preserve">
</t>
    </r>
  </si>
  <si>
    <r>
      <t xml:space="preserve">Общую сумму начальных остатков по счету первого порядка за каждый календарный день делим  на количество дней в отчетном периоде
</t>
    </r>
    <r>
      <rPr>
        <b/>
        <sz val="11"/>
        <rFont val="Calibri"/>
        <family val="2"/>
        <charset val="204"/>
        <scheme val="minor"/>
      </rPr>
      <t xml:space="preserve">
</t>
    </r>
    <r>
      <rPr>
        <b/>
        <sz val="11"/>
        <color rgb="FFFF0000"/>
        <rFont val="Calibri"/>
        <family val="2"/>
        <charset val="204"/>
        <scheme val="minor"/>
      </rPr>
      <t>ВСЕГДА</t>
    </r>
    <r>
      <rPr>
        <sz val="11"/>
        <color rgb="FFFF0000"/>
        <rFont val="Calibri"/>
        <family val="2"/>
        <charset val="204"/>
        <scheme val="minor"/>
      </rPr>
      <t xml:space="preserve">
Прочая дебиторская задолженность
по счету 60329 необходимо учитывать суммы по операциям, сделанным в текущем отчетном периоде с заполненным полем "Событие прошлого периода"    (это значит, что данная сумма относится к 31 декабря предыдущего года)
Прочая кредиторская задолженность
по счету 60328 необходимо учитывать суммы по операциям, сделанным в текущем отчетном периоде с заполненным полем "Событие прошлого периода"  </t>
    </r>
    <r>
      <rPr>
        <sz val="11"/>
        <rFont val="Calibri"/>
        <family val="2"/>
        <scheme val="minor"/>
      </rPr>
      <t xml:space="preserve">
</t>
    </r>
  </si>
  <si>
    <t xml:space="preserve">  заполнение в Документе поля Объект учета значением  в Справочник.епс_НаименованиеЗадолженности=Расчет по налогу на прибыль</t>
  </si>
  <si>
    <r>
      <rPr>
        <b/>
        <sz val="11"/>
        <rFont val="Calibri"/>
        <family val="2"/>
        <charset val="204"/>
        <scheme val="minor"/>
      </rPr>
      <t xml:space="preserve">Заполняется  </t>
    </r>
    <r>
      <rPr>
        <strike/>
        <sz val="11"/>
        <rFont val="Calibri"/>
        <family val="2"/>
        <charset val="204"/>
        <scheme val="minor"/>
      </rPr>
      <t xml:space="preserve">
</t>
    </r>
    <r>
      <rPr>
        <sz val="11"/>
        <color rgb="FFFF0000"/>
        <rFont val="Calibri"/>
        <family val="2"/>
        <charset val="204"/>
        <scheme val="minor"/>
      </rPr>
      <t xml:space="preserve">Для счетов Прочей ДЗ </t>
    </r>
    <r>
      <rPr>
        <sz val="11"/>
        <rFont val="Calibri"/>
        <family val="2"/>
        <charset val="204"/>
        <scheme val="minor"/>
      </rPr>
      <t xml:space="preserve">     </t>
    </r>
    <r>
      <rPr>
        <strike/>
        <sz val="11"/>
        <color rgb="FFFF0000"/>
        <rFont val="Calibri"/>
        <family val="2"/>
        <charset val="204"/>
        <scheme val="minor"/>
      </rPr>
      <t xml:space="preserve"> 60302 60310</t>
    </r>
    <r>
      <rPr>
        <sz val="11"/>
        <rFont val="Calibri"/>
        <family val="2"/>
        <charset val="204"/>
        <scheme val="minor"/>
      </rPr>
      <t xml:space="preserve"> 60312 60323 60332 60334  47408 47417 47423 47902 60329 30306</t>
    </r>
    <r>
      <rPr>
        <strike/>
        <sz val="11"/>
        <rFont val="Calibri"/>
        <family val="2"/>
        <charset val="204"/>
        <scheme val="minor"/>
      </rPr>
      <t xml:space="preserve">
</t>
    </r>
    <r>
      <rPr>
        <sz val="11"/>
        <color rgb="FFFF0000"/>
        <rFont val="Calibri"/>
        <family val="2"/>
        <charset val="204"/>
        <scheme val="minor"/>
      </rPr>
      <t>Для счетов Прочей КЗ</t>
    </r>
    <r>
      <rPr>
        <sz val="11"/>
        <rFont val="Calibri"/>
        <family val="2"/>
        <charset val="204"/>
        <scheme val="minor"/>
      </rPr>
      <t xml:space="preserve">      </t>
    </r>
    <r>
      <rPr>
        <strike/>
        <sz val="11"/>
        <color rgb="FFFF0000"/>
        <rFont val="Calibri"/>
        <family val="2"/>
        <charset val="204"/>
        <scheme val="minor"/>
      </rPr>
      <t xml:space="preserve"> 60301</t>
    </r>
    <r>
      <rPr>
        <sz val="11"/>
        <rFont val="Calibri"/>
        <family val="2"/>
        <charset val="204"/>
        <scheme val="minor"/>
      </rPr>
      <t xml:space="preserve"> </t>
    </r>
    <r>
      <rPr>
        <strike/>
        <sz val="11"/>
        <color rgb="FFFF0000"/>
        <rFont val="Calibri"/>
        <family val="2"/>
        <charset val="204"/>
        <scheme val="minor"/>
      </rPr>
      <t xml:space="preserve">60309 </t>
    </r>
    <r>
      <rPr>
        <sz val="11"/>
        <color rgb="FFFF0000"/>
        <rFont val="Calibri"/>
        <family val="2"/>
        <charset val="204"/>
        <scheme val="minor"/>
      </rPr>
      <t>60311_аналитика 60322_аналитика</t>
    </r>
    <r>
      <rPr>
        <sz val="11"/>
        <rFont val="Calibri"/>
        <family val="2"/>
        <charset val="204"/>
        <scheme val="minor"/>
      </rPr>
      <t xml:space="preserve"> 60331 60333 47407 47416 47422 </t>
    </r>
    <r>
      <rPr>
        <sz val="11"/>
        <color rgb="FFFF0000"/>
        <rFont val="Calibri"/>
        <family val="2"/>
        <charset val="204"/>
        <scheme val="minor"/>
      </rPr>
      <t>47903_аналитика</t>
    </r>
    <r>
      <rPr>
        <sz val="11"/>
        <rFont val="Calibri"/>
        <family val="2"/>
        <charset val="204"/>
        <scheme val="minor"/>
      </rPr>
      <t xml:space="preserve"> 61501 60328 </t>
    </r>
    <r>
      <rPr>
        <strike/>
        <sz val="11"/>
        <color rgb="FFFF0000"/>
        <rFont val="Calibri"/>
        <family val="2"/>
        <charset val="204"/>
        <scheme val="minor"/>
      </rPr>
      <t>30305</t>
    </r>
    <r>
      <rPr>
        <strike/>
        <sz val="11"/>
        <rFont val="Calibri"/>
        <family val="2"/>
        <charset val="204"/>
        <scheme val="minor"/>
      </rPr>
      <t xml:space="preserve">
</t>
    </r>
    <r>
      <rPr>
        <sz val="11"/>
        <rFont val="Calibri"/>
        <family val="2"/>
        <charset val="204"/>
        <scheme val="minor"/>
      </rPr>
      <t xml:space="preserve">Для счетов Прочие активы        20202 20203 20209 50905
</t>
    </r>
    <r>
      <rPr>
        <b/>
        <sz val="11"/>
        <rFont val="Calibri"/>
        <family val="2"/>
        <charset val="204"/>
        <scheme val="minor"/>
      </rPr>
      <t xml:space="preserve">в корреспонденцмм с любым счетом 71***/72***,   </t>
    </r>
    <r>
      <rPr>
        <b/>
        <sz val="11"/>
        <color rgb="FFFF0000"/>
        <rFont val="Calibri"/>
        <family val="2"/>
        <charset val="204"/>
        <scheme val="minor"/>
      </rPr>
      <t>кроме 30306 Дт в корреспонденции  72304 (12109) (это ежегодная операция перевода в РОПС)</t>
    </r>
    <r>
      <rPr>
        <sz val="11"/>
        <rFont val="Calibri"/>
        <family val="2"/>
        <charset val="204"/>
        <scheme val="minor"/>
      </rPr>
      <t xml:space="preserve">
То есть суммируются обороты с тех проводок, где основной счет (</t>
    </r>
    <r>
      <rPr>
        <b/>
        <i/>
        <sz val="11"/>
        <rFont val="Calibri"/>
        <family val="2"/>
        <charset val="204"/>
        <scheme val="minor"/>
      </rPr>
      <t>кроме счетов 20603, 20507, 60347 - эти счета участвуют в формировании графы"% дох дивид" по классам р/с, депозитов, акций)</t>
    </r>
    <r>
      <rPr>
        <sz val="11"/>
        <rFont val="Calibri"/>
        <family val="2"/>
        <charset val="204"/>
        <scheme val="minor"/>
      </rPr>
      <t xml:space="preserve">) корреспондирует с любым  71***/72*** (для 72-х счетов применять отчетный период+1).
</t>
    </r>
    <r>
      <rPr>
        <sz val="11"/>
        <color rgb="FFFF0000"/>
        <rFont val="Calibri"/>
        <family val="2"/>
        <charset val="204"/>
        <scheme val="minor"/>
      </rPr>
      <t xml:space="preserve">по счетам доходов/рвсходов, корреспондирующим со счетами 60328-0329 необходимо:
* не учитывать суммы по операциям, сделанным в текущем отчетном периоде с заполненным полем "Событие прошлого периода"  (т.к. операция получения дохода относится к 31 декабря предыдущего года)
* учитывать суммы по операциям, сделанным в  отчетном периоде (+1 год)  с заполненным полем "Событие прошлого периода"   (т.к. операция получения дохода относится к 31 декабря отчетного года)
</t>
    </r>
    <r>
      <rPr>
        <sz val="11"/>
        <rFont val="Calibri"/>
        <family val="2"/>
        <charset val="204"/>
        <scheme val="minor"/>
      </rPr>
      <t xml:space="preserve">
При  этом </t>
    </r>
    <r>
      <rPr>
        <b/>
        <sz val="11"/>
        <rFont val="Calibri"/>
        <family val="2"/>
        <charset val="204"/>
        <scheme val="minor"/>
      </rPr>
      <t>исключаются</t>
    </r>
    <r>
      <rPr>
        <sz val="11"/>
        <rFont val="Calibri"/>
        <family val="2"/>
        <charset val="204"/>
        <scheme val="minor"/>
      </rPr>
      <t xml:space="preserve"> суммы по тем лицевым счетам, у которых по Владельцу/Разделителю в справочнике Договоры, в Периодических сведениях (НФО) </t>
    </r>
    <r>
      <rPr>
        <b/>
        <sz val="11"/>
        <rFont val="Calibri"/>
        <family val="2"/>
        <charset val="204"/>
        <scheme val="minor"/>
      </rPr>
      <t>заполнено  свойство "Объект учета"</t>
    </r>
    <r>
      <rPr>
        <sz val="11"/>
        <rFont val="Calibri"/>
        <family val="2"/>
        <charset val="204"/>
        <scheme val="minor"/>
      </rPr>
      <t xml:space="preserve"> значением конкретного </t>
    </r>
    <r>
      <rPr>
        <b/>
        <sz val="11"/>
        <rFont val="Calibri"/>
        <family val="2"/>
        <charset val="204"/>
        <scheme val="minor"/>
      </rPr>
      <t>объекта недвижимости</t>
    </r>
    <r>
      <rPr>
        <sz val="11"/>
        <rFont val="Calibri"/>
        <family val="2"/>
        <charset val="204"/>
        <scheme val="minor"/>
      </rPr>
      <t xml:space="preserve"> (из справочника Основные средства/активы в форме права пользования с Группой учета ОС =Здания, Сооружения, Земля), т.к. эти  значения с такой аналитикой  относятся к  графе Прочие дох/расх по классу актива Недвижимость. 
Правило мат знака:
7-сотый в Кт это +
7-сотый в Дт это -</t>
    </r>
  </si>
  <si>
    <r>
      <t xml:space="preserve">6. В начальной версии документа Доходность суммы со счета </t>
    </r>
    <r>
      <rPr>
        <b/>
        <sz val="11"/>
        <color rgb="FFFF0000"/>
        <rFont val="Calibri"/>
        <family val="2"/>
        <charset val="204"/>
        <scheme val="minor"/>
      </rPr>
      <t>50905</t>
    </r>
    <r>
      <rPr>
        <sz val="11"/>
        <color rgb="FFFF0000"/>
        <rFont val="Calibri"/>
        <family val="2"/>
        <scheme val="minor"/>
      </rPr>
      <t xml:space="preserve"> учитывался  в каждой ЦБ (т.к. согласно определению Балансовая стоимость ЦБ включает в себя и предварительные расходы на приобретение ЦБ) и возникали  проблемы: на дату размещения Цб получали в остатках суммы предварительных затрат по сделкам </t>
    </r>
    <r>
      <rPr>
        <b/>
        <sz val="11"/>
        <color rgb="FFFF0000"/>
        <rFont val="Calibri"/>
        <family val="2"/>
        <charset val="204"/>
        <scheme val="minor"/>
      </rPr>
      <t>Т+</t>
    </r>
    <r>
      <rPr>
        <sz val="11"/>
        <color rgb="FFFF0000"/>
        <rFont val="Calibri"/>
        <family val="2"/>
        <scheme val="minor"/>
      </rPr>
      <t xml:space="preserve">, хотя самого тела ЦБ там еще не было (юридически на балансе бумаги нет). Поэтому было принято решение (в июне 2022г.) внести счет 50905 в Прочие активы во вкладку Настройка счетов по умолчанию, а расчетное значение доходности в числах третьего порядка считать нормой. (494-П раздел Учета ЦБ : "Бухгалтерский </t>
    </r>
    <r>
      <rPr>
        <b/>
        <sz val="11"/>
        <color rgb="FFFF0000"/>
        <rFont val="Calibri"/>
        <family val="2"/>
        <charset val="204"/>
        <scheme val="minor"/>
      </rPr>
      <t>учет переоценки</t>
    </r>
    <r>
      <rPr>
        <sz val="11"/>
        <color rgb="FFFF0000"/>
        <rFont val="Calibri"/>
        <family val="2"/>
        <scheme val="minor"/>
      </rPr>
      <t xml:space="preserve"> ценных бумаг осуществляется </t>
    </r>
    <r>
      <rPr>
        <b/>
        <sz val="11"/>
        <color rgb="FFFF0000"/>
        <rFont val="Calibri"/>
        <family val="2"/>
        <charset val="204"/>
        <scheme val="minor"/>
      </rPr>
      <t>на балансовых счетах</t>
    </r>
    <r>
      <rPr>
        <sz val="11"/>
        <color rgb="FFFF0000"/>
        <rFont val="Calibri"/>
        <family val="2"/>
        <scheme val="minor"/>
      </rPr>
      <t xml:space="preserve"> второго порядка, </t>
    </r>
    <r>
      <rPr>
        <b/>
        <sz val="11"/>
        <color rgb="FFFF0000"/>
        <rFont val="Calibri"/>
        <family val="2"/>
        <charset val="204"/>
        <scheme val="minor"/>
      </rPr>
      <t>открываемых к соответствующим</t>
    </r>
    <r>
      <rPr>
        <sz val="11"/>
        <color rgb="FFFF0000"/>
        <rFont val="Calibri"/>
        <family val="2"/>
        <scheme val="minor"/>
      </rPr>
      <t xml:space="preserve"> балансовым </t>
    </r>
    <r>
      <rPr>
        <b/>
        <sz val="11"/>
        <color rgb="FFFF0000"/>
        <rFont val="Calibri"/>
        <family val="2"/>
        <charset val="204"/>
        <scheme val="minor"/>
      </rPr>
      <t>счетам по учету ценных бумаг</t>
    </r>
    <r>
      <rPr>
        <sz val="11"/>
        <color rgb="FFFF0000"/>
        <rFont val="Calibri"/>
        <family val="2"/>
        <scheme val="minor"/>
      </rPr>
      <t>" т.е. счета переоценки открываются к соответствующим счетам по учету самой бумаги - пока на балансе нет бумаги нет и счета по переоценке)</t>
    </r>
  </si>
  <si>
    <t>все не основные счета ЦБ</t>
  </si>
  <si>
    <t>выход на Справочник Контрагенты из Владельца/Разделителя  л/с</t>
  </si>
  <si>
    <t xml:space="preserve">  заполнение в Документе поля Объект учета значением  в Справочник.епс_НаименованиеЗадолженности=Обязательства по ЦБ до их признания</t>
  </si>
  <si>
    <t>ЦБ</t>
  </si>
  <si>
    <r>
      <t xml:space="preserve"> Справочник.епс_НаименованиеЗадолженности=</t>
    </r>
    <r>
      <rPr>
        <b/>
        <sz val="11"/>
        <color rgb="FFFF0000"/>
        <rFont val="Calibri"/>
        <family val="2"/>
        <charset val="204"/>
        <scheme val="minor"/>
      </rPr>
      <t>Обязательства по ЦБ до их признания</t>
    </r>
  </si>
  <si>
    <t>Переоценки/корректировки ЦБ с отрицат разницей</t>
  </si>
  <si>
    <t xml:space="preserve">  заполнение в Документе поля Объект учета значением  в Справочник.епс_НаименованиеЗадолженности=Требования по ЦБ до их признания</t>
  </si>
  <si>
    <t>Переоценки/корректировки ЦБ с положитт разницей</t>
  </si>
  <si>
    <r>
      <t xml:space="preserve"> Справочник.епс_НаименованиеЗадолженности=</t>
    </r>
    <r>
      <rPr>
        <b/>
        <sz val="11"/>
        <color rgb="FFFF0000"/>
        <rFont val="Calibri"/>
        <family val="2"/>
        <charset val="204"/>
        <scheme val="minor"/>
      </rPr>
      <t>Требования по ЦБ до их признания</t>
    </r>
  </si>
  <si>
    <r>
      <t xml:space="preserve">*если Объект учета в документе Основная поставка/Доходность...   </t>
    </r>
    <r>
      <rPr>
        <b/>
        <sz val="11"/>
        <color theme="1"/>
        <rFont val="Calibri"/>
        <family val="2"/>
        <charset val="204"/>
        <scheme val="minor"/>
      </rPr>
      <t>Банковский счет</t>
    </r>
    <r>
      <rPr>
        <sz val="11"/>
        <color theme="1"/>
        <rFont val="Calibri"/>
        <family val="2"/>
        <scheme val="minor"/>
      </rPr>
      <t xml:space="preserve">, то отбор значения показателя осуществляется </t>
    </r>
    <r>
      <rPr>
        <b/>
        <sz val="11"/>
        <color theme="1"/>
        <rFont val="Calibri"/>
        <family val="2"/>
        <charset val="204"/>
        <scheme val="minor"/>
      </rPr>
      <t xml:space="preserve">из Справочника Договоры/раздел Категория </t>
    </r>
    <r>
      <rPr>
        <sz val="11"/>
        <color theme="1"/>
        <rFont val="Calibri"/>
        <family val="2"/>
        <scheme val="minor"/>
      </rPr>
      <t xml:space="preserve"> (именно Раздел, а не поле Категория в разделе Доп сведения) переходом по ссылке в Справочнике Банковский счет в поле Договор  </t>
    </r>
    <r>
      <rPr>
        <b/>
        <sz val="11"/>
        <color rgb="FF0070C0"/>
        <rFont val="Calibri"/>
        <family val="2"/>
        <charset val="204"/>
        <scheme val="minor"/>
      </rPr>
      <t>-см. скрин ниже</t>
    </r>
  </si>
  <si>
    <r>
      <t>*для класса "Дебиторская задолженность по операциям РЕПО"  значение в поле "Классификация актива"= "</t>
    </r>
    <r>
      <rPr>
        <b/>
        <sz val="11"/>
        <color rgb="FFFF0000"/>
        <rFont val="Calibri"/>
        <family val="2"/>
        <scheme val="minor"/>
      </rPr>
      <t>займы и дебиторская задолженность</t>
    </r>
    <r>
      <rPr>
        <sz val="11"/>
        <color rgb="FFFF0000"/>
        <rFont val="Calibri"/>
        <family val="2"/>
        <scheme val="minor"/>
      </rPr>
      <t>" (для IFRS 9  использзуется "Финансовые активы, оцениваемые по амортизированной стоимости") (инцидент от 22.03.2024)</t>
    </r>
  </si>
  <si>
    <t>в Документе Доходность в графе Классификация актива, начиная с релиза 75.1 от августа 2024:</t>
  </si>
  <si>
    <r>
      <t xml:space="preserve">*если  в документе Основная поставка/Доходность... по классу активов </t>
    </r>
    <r>
      <rPr>
        <b/>
        <sz val="11"/>
        <color theme="1"/>
        <rFont val="Calibri"/>
        <family val="2"/>
        <charset val="204"/>
        <scheme val="minor"/>
      </rPr>
      <t xml:space="preserve">"Прочие активы" </t>
    </r>
    <r>
      <rPr>
        <sz val="11"/>
        <color theme="1"/>
        <rFont val="Calibri"/>
        <family val="2"/>
        <scheme val="minor"/>
      </rPr>
      <t xml:space="preserve"> 
      -в поле Объект учета  выбран тип данных Строка  со значением "Касса организации", "Чеки (в том числе дорожные чеки), номинальная стоимость которых указана в иностранной валюте", "Денежные средства в пути", то значение </t>
    </r>
    <r>
      <rPr>
        <sz val="11"/>
        <color rgb="FFFF0000"/>
        <rFont val="Calibri"/>
        <family val="2"/>
        <charset val="204"/>
        <scheme val="minor"/>
      </rPr>
      <t>в поле Классификация актива "Финансовые активы, имеющиеся в наличии для продажи") для IAS 39 (для IFRS 9 Финансовые инструменты, оцениваемые по амортизированной стоимости)  (инцидент 009 от 22.04.2024)</t>
    </r>
    <r>
      <rPr>
        <sz val="11"/>
        <color theme="1"/>
        <rFont val="Calibri"/>
        <family val="2"/>
        <scheme val="minor"/>
      </rPr>
      <t xml:space="preserve">
     </t>
    </r>
    <r>
      <rPr>
        <sz val="11"/>
        <color rgb="FFFF0000"/>
        <rFont val="Calibri"/>
        <family val="2"/>
        <charset val="204"/>
        <scheme val="minor"/>
      </rPr>
      <t xml:space="preserve">  - в поле Объект учета=справочник Ценных бумаг, то в графе Классификация актива проставляется значение  для  IAS 39 "займы и дебиторская задолженность" (для IFRS 9 "Финансовые активы, оцениваемые по амортизированной стоимости") (инцидент от 24.07.2022), т.к. это Предварительные затраты на приобретение ЦБ по счету 50905</t>
    </r>
    <r>
      <rPr>
        <sz val="11"/>
        <color theme="1"/>
        <rFont val="Calibri"/>
        <family val="2"/>
        <scheme val="minor"/>
      </rPr>
      <t xml:space="preserve">
        -в других случаях – ручное заполнение
</t>
    </r>
  </si>
  <si>
    <r>
      <t>*если Объект учета в документе Основная поставка/Доходность…</t>
    </r>
    <r>
      <rPr>
        <b/>
        <sz val="11"/>
        <color theme="1"/>
        <rFont val="Calibri"/>
        <family val="2"/>
        <charset val="204"/>
        <scheme val="minor"/>
      </rPr>
      <t xml:space="preserve"> Ценная бумага</t>
    </r>
    <r>
      <rPr>
        <sz val="11"/>
        <color theme="1"/>
        <rFont val="Calibri"/>
        <family val="2"/>
        <scheme val="minor"/>
      </rPr>
      <t xml:space="preserve">, то отбор значения показателя </t>
    </r>
    <r>
      <rPr>
        <sz val="11"/>
        <color rgb="FFFF0000"/>
        <rFont val="Calibri"/>
        <family val="2"/>
        <charset val="204"/>
        <scheme val="minor"/>
      </rPr>
      <t xml:space="preserve">в графу Классификация актива </t>
    </r>
    <r>
      <rPr>
        <sz val="11"/>
        <color theme="1"/>
        <rFont val="Calibri"/>
        <family val="2"/>
        <scheme val="minor"/>
      </rPr>
      <t xml:space="preserve"> осуществляется </t>
    </r>
    <r>
      <rPr>
        <b/>
        <sz val="11"/>
        <color theme="1"/>
        <rFont val="Calibri"/>
        <family val="2"/>
        <charset val="204"/>
        <scheme val="minor"/>
      </rPr>
      <t>из Справочника Ценных бумаг/вкладка Категория</t>
    </r>
    <r>
      <rPr>
        <sz val="11"/>
        <color theme="1"/>
        <rFont val="Calibri"/>
        <family val="2"/>
        <scheme val="minor"/>
      </rPr>
      <t xml:space="preserve"> с учетом "расщепления" одной и той же ЦБ по разным Категориям/Подразделениям </t>
    </r>
    <r>
      <rPr>
        <b/>
        <sz val="11"/>
        <color rgb="FF0070C0"/>
        <rFont val="Calibri"/>
        <family val="2"/>
        <charset val="204"/>
        <scheme val="minor"/>
      </rPr>
      <t>-см. скрин ниже</t>
    </r>
  </si>
  <si>
    <r>
      <t>*для класса "</t>
    </r>
    <r>
      <rPr>
        <b/>
        <sz val="11"/>
        <color theme="1"/>
        <rFont val="Calibri"/>
        <family val="2"/>
        <charset val="204"/>
        <scheme val="minor"/>
      </rPr>
      <t>Прочая дебиторская задолженность"</t>
    </r>
    <r>
      <rPr>
        <sz val="11"/>
        <color theme="1"/>
        <rFont val="Calibri"/>
        <family val="2"/>
        <scheme val="minor"/>
      </rPr>
      <t xml:space="preserve"> (в т.ч. и обезличенная)  в документе Основная поставка/Доходность...  в поле Объект учета  Справочник.епс_</t>
    </r>
    <r>
      <rPr>
        <b/>
        <sz val="11"/>
        <color theme="1"/>
        <rFont val="Calibri"/>
        <family val="2"/>
        <charset val="204"/>
        <scheme val="minor"/>
      </rPr>
      <t>НаименованиеЗадолженности</t>
    </r>
    <r>
      <rPr>
        <sz val="11"/>
        <color theme="1"/>
        <rFont val="Calibri"/>
        <family val="2"/>
        <scheme val="minor"/>
      </rPr>
      <t xml:space="preserve">,а значение в поле </t>
    </r>
    <r>
      <rPr>
        <sz val="11"/>
        <color rgb="FFFF0000"/>
        <rFont val="Calibri"/>
        <family val="2"/>
        <charset val="204"/>
        <scheme val="minor"/>
      </rPr>
      <t>Классификация актива</t>
    </r>
    <r>
      <rPr>
        <sz val="11"/>
        <color theme="1"/>
        <rFont val="Calibri"/>
        <family val="2"/>
        <scheme val="minor"/>
      </rPr>
      <t xml:space="preserve"> </t>
    </r>
    <r>
      <rPr>
        <strike/>
        <sz val="11"/>
        <color theme="1"/>
        <rFont val="Calibri"/>
        <family val="2"/>
        <charset val="204"/>
        <scheme val="minor"/>
      </rPr>
      <t>=</t>
    </r>
    <r>
      <rPr>
        <sz val="11"/>
        <color theme="1"/>
        <rFont val="Calibri"/>
        <family val="2"/>
        <scheme val="minor"/>
      </rPr>
      <t>"</t>
    </r>
    <r>
      <rPr>
        <b/>
        <sz val="11"/>
        <color theme="1"/>
        <rFont val="Calibri"/>
        <family val="2"/>
        <charset val="204"/>
        <scheme val="minor"/>
      </rPr>
      <t>займы и дебиторская задолженность</t>
    </r>
    <r>
      <rPr>
        <sz val="11"/>
        <color theme="1"/>
        <rFont val="Calibri"/>
        <family val="2"/>
        <scheme val="minor"/>
      </rPr>
      <t>" (для IFRS 9  использзуется "Финансовые активы, оцениваемые по амортизированной стоимости")</t>
    </r>
  </si>
  <si>
    <r>
      <rPr>
        <b/>
        <sz val="12"/>
        <color rgb="FFFF0000"/>
        <rFont val="Calibri"/>
        <family val="2"/>
        <charset val="204"/>
        <scheme val="minor"/>
      </rPr>
      <t xml:space="preserve">Начиная с релиза 75.1 от  августа 2024 в документе Основная поставка/Отчетность ЕПС/Доходность поле Категория актива переименовано в "Классификация актива" и дополнительно создано новое  поле "Категория объекта", где для всех классов отбор значения показателя осуществляется из регистра  РегистрСведений.епс_КатегорияЦеннойБумаги с учетом "расщепления" одного и того же актива/пассива по разным Категориям согласно тому Подразделению на котором висит лицевой счет 
</t>
    </r>
    <r>
      <rPr>
        <b/>
        <sz val="11"/>
        <color rgb="FFFF0000"/>
        <rFont val="Calibri"/>
        <family val="2"/>
        <charset val="204"/>
        <scheme val="minor"/>
      </rPr>
      <t xml:space="preserve">
 </t>
    </r>
    <r>
      <rPr>
        <sz val="11"/>
        <rFont val="Calibri"/>
        <family val="2"/>
        <charset val="204"/>
        <scheme val="minor"/>
      </rPr>
      <t xml:space="preserve">В реготчет в графу   "Классификация актива"  (8_Классиф-цияАктива_IAS 39) информация отбирается </t>
    </r>
    <r>
      <rPr>
        <sz val="11"/>
        <color rgb="FFFF0000"/>
        <rFont val="Calibri"/>
        <family val="2"/>
        <charset val="204"/>
        <scheme val="minor"/>
      </rPr>
      <t>из одноименной</t>
    </r>
    <r>
      <rPr>
        <sz val="11"/>
        <rFont val="Calibri"/>
        <family val="2"/>
        <charset val="204"/>
        <scheme val="minor"/>
      </rPr>
      <t xml:space="preserve">  графы документа Доходность  
</t>
    </r>
    <r>
      <rPr>
        <sz val="11"/>
        <color rgb="FFFF0000"/>
        <rFont val="Calibri"/>
        <family val="2"/>
        <charset val="204"/>
        <scheme val="minor"/>
      </rPr>
      <t>В документе Доходность. в поле Классификация актива</t>
    </r>
    <r>
      <rPr>
        <sz val="11"/>
        <rFont val="Calibri"/>
        <family val="2"/>
        <charset val="204"/>
        <scheme val="minor"/>
      </rPr>
      <t xml:space="preserve">
*</t>
    </r>
    <r>
      <rPr>
        <u/>
        <sz val="11"/>
        <rFont val="Calibri"/>
        <family val="2"/>
        <charset val="204"/>
        <scheme val="minor"/>
      </rPr>
      <t>отражается информация только по Активам, кроме Недвижимости</t>
    </r>
    <r>
      <rPr>
        <sz val="11"/>
        <rFont val="Calibri"/>
        <family val="2"/>
        <charset val="204"/>
        <scheme val="minor"/>
      </rPr>
      <t xml:space="preserve">
* по остальным классам  проставляется "не применяется"  (по этим классам в таксономии  показатель "Классификация" отсутствует) </t>
    </r>
    <r>
      <rPr>
        <b/>
        <u/>
        <sz val="11"/>
        <rFont val="Calibri"/>
        <family val="2"/>
        <charset val="204"/>
        <scheme val="minor"/>
      </rPr>
      <t>Важно:</t>
    </r>
    <r>
      <rPr>
        <b/>
        <sz val="11"/>
        <rFont val="Calibri"/>
        <family val="2"/>
        <charset val="204"/>
        <scheme val="minor"/>
      </rPr>
      <t xml:space="preserve"> в Таксономии словарей таксономии 5.2 для колонки 9 "Классификация по  МСФО (IAS 39) необходимо сделать сопоставление предопределенному значению "Не применимо" значение "не применяется"</t>
    </r>
    <r>
      <rPr>
        <sz val="11"/>
        <rFont val="Calibri"/>
        <family val="2"/>
        <charset val="204"/>
        <scheme val="minor"/>
      </rPr>
      <t xml:space="preserve">
*можно внести значение вручную, используя Выбор типа данных - либо из  "РегистрСведений.епс_КатегорияЦеннойБумаги" либо строчным значением "займы и дебиторская задолженность"
</t>
    </r>
    <r>
      <rPr>
        <b/>
        <sz val="11"/>
        <rFont val="Calibri"/>
        <family val="2"/>
        <charset val="204"/>
        <scheme val="minor"/>
      </rPr>
      <t xml:space="preserve">
</t>
    </r>
    <r>
      <rPr>
        <b/>
        <u/>
        <sz val="11"/>
        <rFont val="Calibri"/>
        <family val="2"/>
        <charset val="204"/>
        <scheme val="minor"/>
      </rPr>
      <t xml:space="preserve">ВАЖНО: в таксономии 5.2 для колонки 9 "Классификация по  МСФО (IFRS 9)" необходимо в Таксономии словарей  сделать сопоставление по  mem-int_Ne_PrimenimoMember "Не применимо"="-", при этом "-" должен быть выгружаемым (основано на разъяснениях Банка России в ходе семинара от 16.11.2022 - страница 102 Презентации) </t>
    </r>
    <r>
      <rPr>
        <b/>
        <u/>
        <sz val="11"/>
        <color rgb="FFFF0000"/>
        <rFont val="Calibri"/>
        <family val="2"/>
        <charset val="204"/>
        <scheme val="minor"/>
      </rPr>
      <t xml:space="preserve">
</t>
    </r>
  </si>
  <si>
    <t>все не основные Активные счета ЦБ общей суммой по всем непризнанным ЦБ</t>
  </si>
  <si>
    <t>все не основные Пассивные счета ЦБ общей суммой по всем непризнанным ЦБ</t>
  </si>
</sst>
</file>

<file path=xl/styles.xml><?xml version="1.0" encoding="utf-8"?>
<styleSheet xmlns="http://schemas.openxmlformats.org/spreadsheetml/2006/main" xmlns:mc="http://schemas.openxmlformats.org/markup-compatibility/2006" xmlns:x14ac="http://schemas.microsoft.com/office/spreadsheetml/2009/9/ac" mc:Ignorable="x14ac">
  <fonts count="88"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color rgb="FF000000"/>
      <name val="Calibri"/>
      <family val="2"/>
      <charset val="204"/>
      <scheme val="minor"/>
    </font>
    <font>
      <sz val="10"/>
      <color theme="1"/>
      <name val="Calibri"/>
      <family val="2"/>
      <charset val="204"/>
      <scheme val="minor"/>
    </font>
    <font>
      <sz val="10"/>
      <name val="Calibri"/>
      <family val="2"/>
      <charset val="204"/>
      <scheme val="minor"/>
    </font>
    <font>
      <b/>
      <sz val="11"/>
      <color theme="1"/>
      <name val="Calibri"/>
      <family val="2"/>
      <charset val="204"/>
      <scheme val="minor"/>
    </font>
    <font>
      <sz val="8"/>
      <name val="Arial"/>
      <family val="2"/>
    </font>
    <font>
      <sz val="9"/>
      <name val="Arial"/>
      <family val="2"/>
      <charset val="204"/>
    </font>
    <font>
      <sz val="11"/>
      <name val="Calibri"/>
      <family val="2"/>
      <scheme val="minor"/>
    </font>
    <font>
      <sz val="11"/>
      <color rgb="FFFF0000"/>
      <name val="Calibri"/>
      <family val="2"/>
      <scheme val="minor"/>
    </font>
    <font>
      <sz val="8"/>
      <color indexed="63"/>
      <name val="Arial"/>
      <family val="2"/>
    </font>
    <font>
      <sz val="10"/>
      <color rgb="FFFF0000"/>
      <name val="Calibri"/>
      <family val="2"/>
      <charset val="204"/>
      <scheme val="minor"/>
    </font>
    <font>
      <sz val="10"/>
      <color theme="1"/>
      <name val="Calibri"/>
      <family val="2"/>
      <scheme val="minor"/>
    </font>
    <font>
      <b/>
      <sz val="11"/>
      <name val="Calibri"/>
      <family val="2"/>
      <charset val="204"/>
      <scheme val="minor"/>
    </font>
    <font>
      <sz val="10"/>
      <name val="Calibri"/>
      <family val="2"/>
      <scheme val="minor"/>
    </font>
    <font>
      <sz val="10"/>
      <color theme="1"/>
      <name val="Calibri"/>
      <family val="2"/>
      <charset val="204"/>
    </font>
    <font>
      <b/>
      <sz val="10"/>
      <name val="Calibri"/>
      <family val="2"/>
      <charset val="204"/>
      <scheme val="minor"/>
    </font>
    <font>
      <sz val="10"/>
      <name val="Calibri"/>
      <family val="2"/>
      <charset val="204"/>
    </font>
    <font>
      <sz val="11"/>
      <color rgb="FFFF0000"/>
      <name val="Calibri"/>
      <family val="2"/>
      <charset val="204"/>
      <scheme val="minor"/>
    </font>
    <font>
      <b/>
      <sz val="11"/>
      <color rgb="FFFF0000"/>
      <name val="Calibri"/>
      <family val="2"/>
      <charset val="204"/>
      <scheme val="minor"/>
    </font>
    <font>
      <b/>
      <sz val="9"/>
      <color theme="1"/>
      <name val="Calibri"/>
      <family val="2"/>
      <charset val="204"/>
      <scheme val="minor"/>
    </font>
    <font>
      <sz val="9"/>
      <color theme="1"/>
      <name val="Calibri"/>
      <family val="2"/>
      <charset val="204"/>
      <scheme val="minor"/>
    </font>
    <font>
      <b/>
      <sz val="10"/>
      <name val="Calibri"/>
      <family val="2"/>
      <scheme val="minor"/>
    </font>
    <font>
      <sz val="10"/>
      <color rgb="FFFF0000"/>
      <name val="Calibri"/>
      <family val="2"/>
      <scheme val="minor"/>
    </font>
    <font>
      <sz val="11"/>
      <name val="Calibri"/>
      <family val="2"/>
      <charset val="204"/>
      <scheme val="minor"/>
    </font>
    <font>
      <sz val="9"/>
      <name val="Calibri"/>
      <family val="2"/>
      <charset val="204"/>
    </font>
    <font>
      <sz val="9"/>
      <color rgb="FFFF0000"/>
      <name val="Calibri"/>
      <family val="2"/>
      <charset val="204"/>
    </font>
    <font>
      <i/>
      <sz val="8"/>
      <name val="Calibri"/>
      <family val="2"/>
      <charset val="204"/>
    </font>
    <font>
      <i/>
      <sz val="8"/>
      <color rgb="FFFF0000"/>
      <name val="Calibri"/>
      <family val="2"/>
      <charset val="204"/>
    </font>
    <font>
      <b/>
      <sz val="11"/>
      <color rgb="FF0070C0"/>
      <name val="Calibri"/>
      <family val="2"/>
      <charset val="204"/>
      <scheme val="minor"/>
    </font>
    <font>
      <b/>
      <sz val="9"/>
      <name val="Calibri"/>
      <family val="2"/>
      <charset val="204"/>
      <scheme val="minor"/>
    </font>
    <font>
      <sz val="8"/>
      <name val="Arial"/>
      <family val="2"/>
      <charset val="204"/>
    </font>
    <font>
      <b/>
      <sz val="11"/>
      <color theme="1"/>
      <name val="Calibri"/>
      <family val="2"/>
      <scheme val="minor"/>
    </font>
    <font>
      <b/>
      <sz val="9"/>
      <name val="Calibri"/>
      <family val="2"/>
      <charset val="204"/>
    </font>
    <font>
      <b/>
      <i/>
      <sz val="8"/>
      <name val="Arial"/>
      <family val="2"/>
      <charset val="204"/>
    </font>
    <font>
      <sz val="10"/>
      <color indexed="63"/>
      <name val="Arial"/>
      <family val="2"/>
      <charset val="204"/>
    </font>
    <font>
      <b/>
      <sz val="11"/>
      <color rgb="FF00B050"/>
      <name val="Calibri"/>
      <family val="2"/>
      <charset val="204"/>
      <scheme val="minor"/>
    </font>
    <font>
      <sz val="11"/>
      <color indexed="63"/>
      <name val="Arial"/>
      <family val="2"/>
      <charset val="204"/>
    </font>
    <font>
      <b/>
      <sz val="11"/>
      <color rgb="FFFF0000"/>
      <name val="Arial"/>
      <family val="2"/>
      <charset val="204"/>
    </font>
    <font>
      <sz val="11"/>
      <color rgb="FF0070C0"/>
      <name val="Calibri"/>
      <family val="2"/>
      <scheme val="minor"/>
    </font>
    <font>
      <sz val="13"/>
      <color rgb="FF0070C0"/>
      <name val="Calibri"/>
      <family val="2"/>
      <scheme val="minor"/>
    </font>
    <font>
      <sz val="11"/>
      <color theme="1"/>
      <name val="Calibri"/>
      <family val="2"/>
      <scheme val="minor"/>
    </font>
    <font>
      <sz val="8"/>
      <color indexed="8"/>
      <name val="Microsoft Sans Serif"/>
      <family val="2"/>
    </font>
    <font>
      <sz val="8"/>
      <name val="Microsoft Sans Serif"/>
      <family val="2"/>
    </font>
    <font>
      <b/>
      <sz val="8"/>
      <color indexed="21"/>
      <name val="Arial"/>
      <family val="2"/>
      <charset val="204"/>
    </font>
    <font>
      <b/>
      <sz val="8"/>
      <color rgb="FFFF0000"/>
      <name val="Microsoft Sans Serif"/>
      <family val="2"/>
      <charset val="204"/>
    </font>
    <font>
      <b/>
      <u/>
      <sz val="11"/>
      <color rgb="FFFF0000"/>
      <name val="Calibri"/>
      <family val="2"/>
      <charset val="204"/>
    </font>
    <font>
      <sz val="9"/>
      <color rgb="FFFF0000"/>
      <name val="Calibri"/>
      <family val="2"/>
      <charset val="204"/>
      <scheme val="minor"/>
    </font>
    <font>
      <sz val="9"/>
      <name val="Calibri"/>
      <family val="2"/>
      <charset val="204"/>
      <scheme val="minor"/>
    </font>
    <font>
      <sz val="9"/>
      <color indexed="63"/>
      <name val="Calibri"/>
      <family val="2"/>
      <charset val="204"/>
      <scheme val="minor"/>
    </font>
    <font>
      <b/>
      <sz val="10"/>
      <color theme="1"/>
      <name val="Calibri"/>
      <family val="2"/>
      <charset val="204"/>
      <scheme val="minor"/>
    </font>
    <font>
      <sz val="10"/>
      <color indexed="63"/>
      <name val="Arial"/>
      <family val="2"/>
    </font>
    <font>
      <b/>
      <sz val="10"/>
      <color rgb="FFFF0000"/>
      <name val="Calibri"/>
      <family val="2"/>
      <charset val="204"/>
      <scheme val="minor"/>
    </font>
    <font>
      <b/>
      <sz val="10"/>
      <color rgb="FF0070C0"/>
      <name val="Calibri"/>
      <family val="2"/>
      <charset val="204"/>
      <scheme val="minor"/>
    </font>
    <font>
      <sz val="11"/>
      <color rgb="FF0070C0"/>
      <name val="Calibri"/>
      <family val="2"/>
      <charset val="204"/>
      <scheme val="minor"/>
    </font>
    <font>
      <b/>
      <u/>
      <sz val="11"/>
      <name val="Calibri"/>
      <family val="2"/>
      <charset val="204"/>
      <scheme val="minor"/>
    </font>
    <font>
      <b/>
      <sz val="8"/>
      <color theme="1"/>
      <name val="Arial"/>
      <family val="2"/>
      <charset val="204"/>
    </font>
    <font>
      <sz val="8"/>
      <color theme="1"/>
      <name val="Arial"/>
      <family val="2"/>
      <charset val="204"/>
    </font>
    <font>
      <b/>
      <sz val="9"/>
      <color theme="9" tint="-0.499984740745262"/>
      <name val="Calibri"/>
      <family val="2"/>
      <charset val="204"/>
      <scheme val="minor"/>
    </font>
    <font>
      <sz val="11"/>
      <color theme="9" tint="-0.499984740745262"/>
      <name val="Calibri"/>
      <family val="2"/>
      <charset val="204"/>
      <scheme val="minor"/>
    </font>
    <font>
      <b/>
      <sz val="9"/>
      <color rgb="FFFF0000"/>
      <name val="Calibri"/>
      <family val="2"/>
      <charset val="204"/>
      <scheme val="minor"/>
    </font>
    <font>
      <b/>
      <sz val="8"/>
      <color rgb="FFFF0000"/>
      <name val="Calibri"/>
      <family val="2"/>
      <charset val="204"/>
      <scheme val="minor"/>
    </font>
    <font>
      <strike/>
      <sz val="11"/>
      <color rgb="FFFF0000"/>
      <name val="Calibri"/>
      <family val="2"/>
      <charset val="204"/>
      <scheme val="minor"/>
    </font>
    <font>
      <strike/>
      <sz val="11"/>
      <name val="Calibri"/>
      <family val="2"/>
      <charset val="204"/>
      <scheme val="minor"/>
    </font>
    <font>
      <b/>
      <i/>
      <sz val="11"/>
      <color rgb="FFFF0000"/>
      <name val="Calibri"/>
      <family val="2"/>
      <charset val="204"/>
      <scheme val="minor"/>
    </font>
    <font>
      <sz val="10"/>
      <name val="Arial"/>
      <family val="2"/>
    </font>
    <font>
      <sz val="10"/>
      <color rgb="FFFF0000"/>
      <name val="Arial"/>
      <family val="2"/>
    </font>
    <font>
      <sz val="10"/>
      <color rgb="FFFF0000"/>
      <name val="Calibri"/>
      <family val="2"/>
      <charset val="204"/>
    </font>
    <font>
      <strike/>
      <sz val="10"/>
      <color rgb="FFFF0000"/>
      <name val="Calibri"/>
      <family val="2"/>
      <charset val="204"/>
      <scheme val="minor"/>
    </font>
    <font>
      <b/>
      <u/>
      <sz val="11"/>
      <color rgb="FFFF0000"/>
      <name val="Calibri"/>
      <family val="2"/>
      <charset val="204"/>
      <scheme val="minor"/>
    </font>
    <font>
      <b/>
      <sz val="8"/>
      <color rgb="FFFF0000"/>
      <name val="Arial"/>
      <family val="2"/>
      <charset val="204"/>
    </font>
    <font>
      <sz val="9"/>
      <name val="Calibri"/>
      <family val="2"/>
      <scheme val="minor"/>
    </font>
    <font>
      <b/>
      <sz val="8"/>
      <name val="Calibri"/>
      <family val="2"/>
      <scheme val="minor"/>
    </font>
    <font>
      <b/>
      <sz val="9"/>
      <name val="Calibri"/>
      <family val="2"/>
      <scheme val="minor"/>
    </font>
    <font>
      <b/>
      <i/>
      <sz val="11"/>
      <name val="Calibri"/>
      <family val="2"/>
      <charset val="204"/>
      <scheme val="minor"/>
    </font>
    <font>
      <strike/>
      <sz val="9"/>
      <color rgb="FFFF0000"/>
      <name val="Calibri"/>
      <family val="2"/>
      <charset val="204"/>
      <scheme val="minor"/>
    </font>
    <font>
      <strike/>
      <sz val="9"/>
      <name val="Calibri"/>
      <family val="2"/>
      <charset val="204"/>
      <scheme val="minor"/>
    </font>
    <font>
      <strike/>
      <sz val="11"/>
      <color theme="1"/>
      <name val="Calibri"/>
      <family val="2"/>
      <charset val="204"/>
      <scheme val="minor"/>
    </font>
    <font>
      <b/>
      <sz val="13"/>
      <color rgb="FFFF0000"/>
      <name val="Arial"/>
      <family val="2"/>
      <charset val="204"/>
    </font>
    <font>
      <b/>
      <sz val="12"/>
      <color rgb="FFFF0000"/>
      <name val="Calibri"/>
      <family val="2"/>
      <charset val="204"/>
      <scheme val="minor"/>
    </font>
    <font>
      <b/>
      <u/>
      <sz val="9"/>
      <name val="Calibri"/>
      <family val="2"/>
      <charset val="204"/>
      <scheme val="minor"/>
    </font>
    <font>
      <b/>
      <sz val="11"/>
      <color rgb="FFFF0000"/>
      <name val="Calibri"/>
      <family val="2"/>
      <scheme val="minor"/>
    </font>
    <font>
      <u/>
      <sz val="11"/>
      <name val="Calibri"/>
      <family val="2"/>
      <charset val="204"/>
      <scheme val="minor"/>
    </font>
  </fonts>
  <fills count="21">
    <fill>
      <patternFill patternType="none"/>
    </fill>
    <fill>
      <patternFill patternType="gray125"/>
    </fill>
    <fill>
      <patternFill patternType="solid">
        <fgColor rgb="FFFFFFFF"/>
      </patternFill>
    </fill>
    <fill>
      <patternFill patternType="solid">
        <fgColor theme="0" tint="-0.34998626667073579"/>
        <bgColor indexed="64"/>
      </patternFill>
    </fill>
    <fill>
      <patternFill patternType="solid">
        <fgColor indexed="9"/>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rgb="FFFFFF00"/>
        <bgColor indexed="64"/>
      </patternFill>
    </fill>
    <fill>
      <patternFill patternType="solid">
        <fgColor indexed="26"/>
        <bgColor indexed="9"/>
      </patternFill>
    </fill>
    <fill>
      <patternFill patternType="solid">
        <fgColor theme="9" tint="0.79998168889431442"/>
        <bgColor indexed="9"/>
      </patternFill>
    </fill>
    <fill>
      <patternFill patternType="solid">
        <fgColor rgb="FFFFFF00"/>
        <bgColor indexed="9"/>
      </patternFill>
    </fill>
    <fill>
      <patternFill patternType="solid">
        <fgColor theme="0" tint="-0.49998474074526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5" tint="0.59999389629810485"/>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indexed="55"/>
      </left>
      <right style="thin">
        <color indexed="55"/>
      </right>
      <top style="thin">
        <color indexed="55"/>
      </top>
      <bottom style="thin">
        <color indexed="55"/>
      </bottom>
      <diagonal/>
    </border>
    <border>
      <left/>
      <right style="thin">
        <color indexed="55"/>
      </right>
      <top/>
      <bottom/>
      <diagonal/>
    </border>
    <border>
      <left/>
      <right/>
      <top style="thin">
        <color rgb="FFFF0000"/>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double">
        <color indexed="8"/>
      </left>
      <right style="thin">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style="double">
        <color indexed="8"/>
      </left>
      <right style="thin">
        <color indexed="8"/>
      </right>
      <top style="thin">
        <color indexed="8"/>
      </top>
      <bottom/>
      <diagonal/>
    </border>
    <border>
      <left style="thin">
        <color indexed="8"/>
      </left>
      <right style="double">
        <color indexed="8"/>
      </right>
      <top style="thin">
        <color indexed="8"/>
      </top>
      <bottom/>
      <diagonal/>
    </border>
    <border>
      <left style="thin">
        <color auto="1"/>
      </left>
      <right style="thin">
        <color auto="1"/>
      </right>
      <top/>
      <bottom/>
      <diagonal/>
    </border>
    <border>
      <left style="thin">
        <color auto="1"/>
      </left>
      <right style="thin">
        <color auto="1"/>
      </right>
      <top style="thin">
        <color auto="1"/>
      </top>
      <bottom/>
      <diagonal/>
    </border>
    <border>
      <left style="dashed">
        <color auto="1"/>
      </left>
      <right style="dashed">
        <color auto="1"/>
      </right>
      <top style="dashed">
        <color auto="1"/>
      </top>
      <bottom style="dashed">
        <color auto="1"/>
      </bottom>
      <diagonal/>
    </border>
    <border>
      <left style="dashed">
        <color auto="1"/>
      </left>
      <right style="dashed">
        <color auto="1"/>
      </right>
      <top style="dashed">
        <color auto="1"/>
      </top>
      <bottom/>
      <diagonal/>
    </border>
    <border>
      <left style="dashed">
        <color auto="1"/>
      </left>
      <right style="dashed">
        <color auto="1"/>
      </right>
      <top/>
      <bottom style="dashed">
        <color auto="1"/>
      </bottom>
      <diagonal/>
    </border>
    <border>
      <left style="dashed">
        <color auto="1"/>
      </left>
      <right/>
      <top style="dashed">
        <color auto="1"/>
      </top>
      <bottom/>
      <diagonal/>
    </border>
    <border>
      <left/>
      <right style="dashed">
        <color auto="1"/>
      </right>
      <top style="dashed">
        <color auto="1"/>
      </top>
      <bottom/>
      <diagonal/>
    </border>
    <border>
      <left style="dashed">
        <color auto="1"/>
      </left>
      <right/>
      <top/>
      <bottom style="dashed">
        <color auto="1"/>
      </bottom>
      <diagonal/>
    </border>
    <border>
      <left/>
      <right style="dashed">
        <color auto="1"/>
      </right>
      <top/>
      <bottom style="dashed">
        <color auto="1"/>
      </bottom>
      <diagonal/>
    </border>
    <border>
      <left style="dashed">
        <color auto="1"/>
      </left>
      <right/>
      <top style="dashed">
        <color auto="1"/>
      </top>
      <bottom style="dashed">
        <color auto="1"/>
      </bottom>
      <diagonal/>
    </border>
    <border>
      <left/>
      <right style="thin">
        <color indexed="55"/>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6">
    <xf numFmtId="0" fontId="0" fillId="0" borderId="0"/>
    <xf numFmtId="0" fontId="11" fillId="0" borderId="0"/>
    <xf numFmtId="0" fontId="6" fillId="0" borderId="0"/>
    <xf numFmtId="0" fontId="11" fillId="0" borderId="0"/>
    <xf numFmtId="0" fontId="11" fillId="0" borderId="0"/>
    <xf numFmtId="0" fontId="5" fillId="0" borderId="0"/>
    <xf numFmtId="0" fontId="11" fillId="0" borderId="0"/>
    <xf numFmtId="0" fontId="11" fillId="0" borderId="0"/>
    <xf numFmtId="0" fontId="4" fillId="0" borderId="0"/>
    <xf numFmtId="0" fontId="46" fillId="0" borderId="0"/>
    <xf numFmtId="0" fontId="4" fillId="0" borderId="0"/>
    <xf numFmtId="0" fontId="4" fillId="0" borderId="0"/>
    <xf numFmtId="0" fontId="11" fillId="0" borderId="0"/>
    <xf numFmtId="0" fontId="11" fillId="0" borderId="0"/>
    <xf numFmtId="0" fontId="46" fillId="0" borderId="0"/>
    <xf numFmtId="0" fontId="11" fillId="0" borderId="0"/>
  </cellStyleXfs>
  <cellXfs count="435">
    <xf numFmtId="0" fontId="0" fillId="0" borderId="0" xfId="0"/>
    <xf numFmtId="0" fontId="0" fillId="0" borderId="0" xfId="0" applyAlignment="1">
      <alignment horizontal="right"/>
    </xf>
    <xf numFmtId="0" fontId="14" fillId="0" borderId="0" xfId="0" applyFont="1"/>
    <xf numFmtId="0" fontId="0" fillId="0" borderId="0" xfId="0" applyAlignment="1"/>
    <xf numFmtId="0" fontId="0" fillId="0" borderId="0" xfId="0" applyAlignment="1">
      <alignment horizontal="left"/>
    </xf>
    <xf numFmtId="0" fontId="8" fillId="0" borderId="0" xfId="0" applyFont="1" applyFill="1"/>
    <xf numFmtId="0" fontId="8" fillId="5" borderId="0" xfId="0" applyFont="1" applyFill="1"/>
    <xf numFmtId="0" fontId="8" fillId="0" borderId="0" xfId="0" applyFont="1" applyAlignment="1">
      <alignment vertical="top"/>
    </xf>
    <xf numFmtId="0" fontId="0" fillId="0" borderId="0" xfId="0"/>
    <xf numFmtId="0" fontId="8" fillId="0" borderId="0" xfId="0" applyFont="1"/>
    <xf numFmtId="0" fontId="18" fillId="5" borderId="0" xfId="0" applyFont="1" applyFill="1" applyAlignment="1">
      <alignment horizontal="left"/>
    </xf>
    <xf numFmtId="0" fontId="8" fillId="0" borderId="0" xfId="0" applyFont="1" applyFill="1" applyAlignment="1">
      <alignment vertical="top"/>
    </xf>
    <xf numFmtId="0" fontId="8" fillId="0" borderId="0" xfId="0" applyFont="1" applyAlignment="1"/>
    <xf numFmtId="0" fontId="17" fillId="0" borderId="0" xfId="0" applyFont="1" applyAlignment="1"/>
    <xf numFmtId="0" fontId="8" fillId="3" borderId="0" xfId="0" applyFont="1" applyFill="1"/>
    <xf numFmtId="0" fontId="0" fillId="0" borderId="1" xfId="0" applyBorder="1" applyAlignment="1"/>
    <xf numFmtId="0" fontId="8" fillId="0" borderId="0" xfId="0" applyFont="1" applyAlignment="1">
      <alignment vertical="center"/>
    </xf>
    <xf numFmtId="0" fontId="8" fillId="0" borderId="4" xfId="0" applyFont="1" applyFill="1" applyBorder="1" applyAlignment="1"/>
    <xf numFmtId="0" fontId="0" fillId="7" borderId="0" xfId="0" applyFill="1"/>
    <xf numFmtId="0" fontId="24" fillId="0" borderId="0" xfId="0" applyFont="1"/>
    <xf numFmtId="4" fontId="12" fillId="0" borderId="7" xfId="4" applyNumberFormat="1" applyFont="1" applyBorder="1" applyAlignment="1">
      <alignment horizontal="center" vertical="top" wrapText="1"/>
    </xf>
    <xf numFmtId="4" fontId="12" fillId="0" borderId="7" xfId="4" applyNumberFormat="1" applyFont="1" applyBorder="1" applyAlignment="1">
      <alignment vertical="center" wrapText="1"/>
    </xf>
    <xf numFmtId="4" fontId="29" fillId="0" borderId="0" xfId="0" applyNumberFormat="1" applyFont="1" applyAlignment="1">
      <alignment horizontal="center"/>
    </xf>
    <xf numFmtId="4" fontId="29" fillId="0" borderId="0" xfId="0" applyNumberFormat="1" applyFont="1" applyAlignment="1">
      <alignment vertical="center"/>
    </xf>
    <xf numFmtId="0" fontId="23" fillId="0" borderId="0" xfId="0" applyFont="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34" fillId="7" borderId="0" xfId="0" applyFont="1" applyFill="1"/>
    <xf numFmtId="4" fontId="0" fillId="0" borderId="0" xfId="0" applyNumberFormat="1"/>
    <xf numFmtId="0" fontId="0" fillId="0" borderId="0" xfId="0" applyFill="1"/>
    <xf numFmtId="4" fontId="0" fillId="0" borderId="0" xfId="0" applyNumberFormat="1" applyFill="1"/>
    <xf numFmtId="0" fontId="0" fillId="0" borderId="0" xfId="0" applyAlignment="1">
      <alignment vertical="top"/>
    </xf>
    <xf numFmtId="0" fontId="37" fillId="0" borderId="0" xfId="0" applyFont="1"/>
    <xf numFmtId="3" fontId="0" fillId="0" borderId="0" xfId="0" applyNumberFormat="1"/>
    <xf numFmtId="0" fontId="15" fillId="4" borderId="13" xfId="6" applyNumberFormat="1" applyFont="1" applyFill="1" applyBorder="1" applyAlignment="1">
      <alignment horizontal="left" vertical="top"/>
    </xf>
    <xf numFmtId="0" fontId="0" fillId="11" borderId="0" xfId="0" applyFill="1"/>
    <xf numFmtId="0" fontId="34" fillId="11" borderId="0" xfId="0" applyFont="1" applyFill="1"/>
    <xf numFmtId="0" fontId="34" fillId="0" borderId="0" xfId="0" applyFont="1" applyFill="1"/>
    <xf numFmtId="0" fontId="23" fillId="0" borderId="14" xfId="0" applyFont="1" applyBorder="1" applyAlignment="1">
      <alignment horizontal="center" vertical="center"/>
    </xf>
    <xf numFmtId="0" fontId="42" fillId="4" borderId="12" xfId="7" applyNumberFormat="1" applyFont="1" applyFill="1" applyBorder="1" applyAlignment="1">
      <alignment horizontal="left" vertical="top"/>
    </xf>
    <xf numFmtId="0" fontId="15" fillId="4" borderId="12" xfId="7" applyNumberFormat="1" applyFont="1" applyFill="1" applyBorder="1" applyAlignment="1">
      <alignment horizontal="left" vertical="top"/>
    </xf>
    <xf numFmtId="0" fontId="0" fillId="0" borderId="0" xfId="0" applyAlignment="1">
      <alignment vertical="center"/>
    </xf>
    <xf numFmtId="0" fontId="45" fillId="0" borderId="0" xfId="0" applyFont="1"/>
    <xf numFmtId="0" fontId="30" fillId="8" borderId="16" xfId="3" applyNumberFormat="1" applyFont="1" applyFill="1" applyBorder="1" applyAlignment="1">
      <alignment horizontal="center" vertical="top" wrapText="1"/>
    </xf>
    <xf numFmtId="0" fontId="30" fillId="9" borderId="18" xfId="3" applyNumberFormat="1" applyFont="1" applyFill="1" applyBorder="1" applyAlignment="1">
      <alignment horizontal="center" vertical="top" wrapText="1"/>
    </xf>
    <xf numFmtId="0" fontId="30" fillId="9" borderId="16" xfId="3" applyNumberFormat="1" applyFont="1" applyFill="1" applyBorder="1" applyAlignment="1">
      <alignment horizontal="center" vertical="top" wrapText="1"/>
    </xf>
    <xf numFmtId="0" fontId="30" fillId="9" borderId="19" xfId="3" applyNumberFormat="1" applyFont="1" applyFill="1" applyBorder="1" applyAlignment="1">
      <alignment horizontal="center" vertical="top" wrapText="1"/>
    </xf>
    <xf numFmtId="0" fontId="30" fillId="10" borderId="18" xfId="3" applyNumberFormat="1" applyFont="1" applyFill="1" applyBorder="1" applyAlignment="1">
      <alignment horizontal="center" vertical="top" wrapText="1"/>
    </xf>
    <xf numFmtId="0" fontId="30" fillId="10" borderId="16" xfId="3" applyNumberFormat="1" applyFont="1" applyFill="1" applyBorder="1" applyAlignment="1">
      <alignment horizontal="center" vertical="top" wrapText="1"/>
    </xf>
    <xf numFmtId="0" fontId="39" fillId="8" borderId="15" xfId="3" applyNumberFormat="1" applyFont="1" applyFill="1" applyBorder="1" applyAlignment="1">
      <alignment horizontal="center" vertical="top" wrapText="1"/>
    </xf>
    <xf numFmtId="0" fontId="32" fillId="8" borderId="15" xfId="3" applyNumberFormat="1" applyFont="1" applyFill="1" applyBorder="1" applyAlignment="1">
      <alignment horizontal="center" vertical="top" wrapText="1"/>
    </xf>
    <xf numFmtId="0" fontId="33" fillId="8" borderId="15" xfId="3" applyNumberFormat="1" applyFont="1" applyFill="1" applyBorder="1" applyAlignment="1">
      <alignment horizontal="center" vertical="top" wrapText="1"/>
    </xf>
    <xf numFmtId="3" fontId="32" fillId="8" borderId="17" xfId="3" applyNumberFormat="1" applyFont="1" applyFill="1" applyBorder="1" applyAlignment="1">
      <alignment horizontal="center" vertical="top" wrapText="1"/>
    </xf>
    <xf numFmtId="0" fontId="32" fillId="9" borderId="20" xfId="3" applyNumberFormat="1" applyFont="1" applyFill="1" applyBorder="1" applyAlignment="1">
      <alignment horizontal="center" vertical="top" wrapText="1"/>
    </xf>
    <xf numFmtId="0" fontId="32" fillId="9" borderId="15" xfId="3" applyNumberFormat="1" applyFont="1" applyFill="1" applyBorder="1" applyAlignment="1">
      <alignment horizontal="center" vertical="top" wrapText="1"/>
    </xf>
    <xf numFmtId="0" fontId="32" fillId="9" borderId="21" xfId="3" applyNumberFormat="1" applyFont="1" applyFill="1" applyBorder="1" applyAlignment="1">
      <alignment horizontal="center" vertical="top" wrapText="1"/>
    </xf>
    <xf numFmtId="0" fontId="32" fillId="10" borderId="20" xfId="3" applyNumberFormat="1" applyFont="1" applyFill="1" applyBorder="1" applyAlignment="1">
      <alignment horizontal="center" vertical="top" wrapText="1"/>
    </xf>
    <xf numFmtId="0" fontId="32" fillId="10" borderId="15" xfId="3" applyNumberFormat="1" applyFont="1" applyFill="1" applyBorder="1" applyAlignment="1">
      <alignment horizontal="center" vertical="top" wrapText="1"/>
    </xf>
    <xf numFmtId="4" fontId="49" fillId="12" borderId="10" xfId="12" applyNumberFormat="1" applyFont="1" applyFill="1" applyBorder="1" applyAlignment="1">
      <alignment horizontal="right" vertical="top" wrapText="1"/>
    </xf>
    <xf numFmtId="1" fontId="47" fillId="4" borderId="10" xfId="0" applyNumberFormat="1" applyFont="1" applyFill="1" applyBorder="1" applyAlignment="1">
      <alignment horizontal="right" vertical="top"/>
    </xf>
    <xf numFmtId="1" fontId="47" fillId="4" borderId="10" xfId="0" applyNumberFormat="1" applyFont="1" applyFill="1" applyBorder="1" applyAlignment="1">
      <alignment horizontal="left" vertical="top"/>
    </xf>
    <xf numFmtId="0" fontId="0" fillId="0" borderId="10" xfId="0" applyBorder="1"/>
    <xf numFmtId="4" fontId="0" fillId="0" borderId="10" xfId="0" applyNumberFormat="1" applyBorder="1"/>
    <xf numFmtId="4" fontId="36" fillId="0" borderId="10" xfId="12" applyNumberFormat="1" applyFont="1" applyBorder="1" applyAlignment="1">
      <alignment horizontal="right" vertical="top" wrapText="1"/>
    </xf>
    <xf numFmtId="0" fontId="47" fillId="4" borderId="10" xfId="0" applyNumberFormat="1" applyFont="1" applyFill="1" applyBorder="1" applyAlignment="1">
      <alignment horizontal="left" vertical="top"/>
    </xf>
    <xf numFmtId="0" fontId="13" fillId="0" borderId="10" xfId="0" applyFont="1" applyFill="1" applyBorder="1"/>
    <xf numFmtId="4" fontId="36" fillId="0" borderId="10" xfId="12" applyNumberFormat="1" applyFont="1" applyFill="1" applyBorder="1" applyAlignment="1">
      <alignment horizontal="right" vertical="top" wrapText="1"/>
    </xf>
    <xf numFmtId="4" fontId="12" fillId="0" borderId="10" xfId="0" applyNumberFormat="1" applyFont="1" applyBorder="1" applyAlignment="1">
      <alignment horizontal="right" vertical="top" wrapText="1"/>
    </xf>
    <xf numFmtId="0" fontId="14" fillId="0" borderId="24" xfId="0" applyFont="1" applyBorder="1" applyAlignment="1">
      <alignment vertical="top" wrapText="1"/>
    </xf>
    <xf numFmtId="0" fontId="0" fillId="0" borderId="24" xfId="0" applyBorder="1" applyAlignment="1">
      <alignment vertical="top"/>
    </xf>
    <xf numFmtId="0" fontId="0" fillId="0" borderId="31" xfId="0" applyBorder="1" applyAlignment="1">
      <alignment horizontal="right" vertical="top"/>
    </xf>
    <xf numFmtId="0" fontId="3" fillId="0" borderId="31" xfId="0" applyFont="1" applyBorder="1" applyAlignment="1">
      <alignment horizontal="right" vertical="top" wrapText="1"/>
    </xf>
    <xf numFmtId="4" fontId="10" fillId="0" borderId="1" xfId="0" applyNumberFormat="1" applyFont="1" applyBorder="1" applyAlignment="1">
      <alignment vertical="top"/>
    </xf>
    <xf numFmtId="4" fontId="24" fillId="0" borderId="1" xfId="0" applyNumberFormat="1" applyFont="1" applyBorder="1" applyAlignment="1">
      <alignment vertical="top"/>
    </xf>
    <xf numFmtId="0" fontId="48" fillId="5" borderId="23" xfId="0" applyNumberFormat="1" applyFont="1" applyFill="1" applyBorder="1" applyAlignment="1">
      <alignment horizontal="left" vertical="top"/>
    </xf>
    <xf numFmtId="1" fontId="47" fillId="5" borderId="10" xfId="0" applyNumberFormat="1" applyFont="1" applyFill="1" applyBorder="1" applyAlignment="1">
      <alignment horizontal="right" vertical="top"/>
    </xf>
    <xf numFmtId="0" fontId="48" fillId="0" borderId="23" xfId="0" applyNumberFormat="1" applyFont="1" applyFill="1" applyBorder="1" applyAlignment="1">
      <alignment horizontal="left" vertical="top"/>
    </xf>
    <xf numFmtId="1" fontId="47" fillId="0" borderId="23" xfId="0" applyNumberFormat="1" applyFont="1" applyFill="1" applyBorder="1" applyAlignment="1">
      <alignment horizontal="right" vertical="top"/>
    </xf>
    <xf numFmtId="0" fontId="43" fillId="4" borderId="12" xfId="7" applyNumberFormat="1" applyFont="1" applyFill="1" applyBorder="1" applyAlignment="1">
      <alignment vertical="top" wrapText="1"/>
    </xf>
    <xf numFmtId="0" fontId="41" fillId="0" borderId="0" xfId="0" applyFont="1" applyAlignment="1">
      <alignment wrapText="1"/>
    </xf>
    <xf numFmtId="0" fontId="24" fillId="0" borderId="0" xfId="0" applyFont="1" applyAlignment="1">
      <alignment wrapText="1"/>
    </xf>
    <xf numFmtId="0" fontId="24" fillId="0" borderId="0" xfId="0" applyFont="1" applyAlignment="1">
      <alignment vertical="top" wrapText="1"/>
    </xf>
    <xf numFmtId="0" fontId="15" fillId="0" borderId="12" xfId="7" applyNumberFormat="1" applyFont="1" applyFill="1" applyBorder="1" applyAlignment="1">
      <alignment horizontal="left" vertical="top"/>
    </xf>
    <xf numFmtId="0" fontId="12" fillId="0" borderId="9" xfId="1" applyNumberFormat="1" applyFont="1" applyFill="1" applyBorder="1" applyAlignment="1">
      <alignment vertical="top"/>
    </xf>
    <xf numFmtId="0" fontId="10" fillId="0" borderId="0" xfId="0" applyFont="1" applyAlignment="1">
      <alignment vertical="top"/>
    </xf>
    <xf numFmtId="0" fontId="34" fillId="13" borderId="0" xfId="0" applyFont="1" applyFill="1" applyAlignment="1">
      <alignment wrapText="1"/>
    </xf>
    <xf numFmtId="0" fontId="34" fillId="13" borderId="8" xfId="0" applyFont="1" applyFill="1" applyBorder="1" applyAlignment="1">
      <alignment wrapText="1"/>
    </xf>
    <xf numFmtId="0" fontId="41" fillId="0" borderId="8" xfId="0" applyFont="1" applyBorder="1" applyAlignment="1">
      <alignment wrapText="1"/>
    </xf>
    <xf numFmtId="0" fontId="24" fillId="0" borderId="8" xfId="0" applyFont="1" applyBorder="1" applyAlignment="1">
      <alignment wrapText="1"/>
    </xf>
    <xf numFmtId="0" fontId="24" fillId="0" borderId="8" xfId="0" applyFont="1" applyBorder="1" applyAlignment="1">
      <alignment vertical="top" wrapText="1"/>
    </xf>
    <xf numFmtId="0" fontId="34" fillId="7" borderId="0" xfId="0" applyFont="1" applyFill="1" applyAlignment="1">
      <alignment vertical="top"/>
    </xf>
    <xf numFmtId="0" fontId="26" fillId="0" borderId="0" xfId="0" applyFont="1" applyFill="1" applyAlignment="1">
      <alignment vertical="top" wrapText="1"/>
    </xf>
    <xf numFmtId="4" fontId="0" fillId="0" borderId="0" xfId="0" applyNumberFormat="1" applyFill="1" applyAlignment="1">
      <alignment vertical="top"/>
    </xf>
    <xf numFmtId="0" fontId="0" fillId="0" borderId="0" xfId="0" applyFill="1" applyAlignment="1">
      <alignment vertical="top"/>
    </xf>
    <xf numFmtId="0" fontId="35" fillId="0" borderId="8" xfId="3" applyNumberFormat="1" applyFont="1" applyFill="1" applyBorder="1" applyAlignment="1">
      <alignment vertical="top" wrapText="1"/>
    </xf>
    <xf numFmtId="0" fontId="13" fillId="0" borderId="8" xfId="0" applyFont="1" applyFill="1" applyBorder="1" applyAlignment="1">
      <alignment vertical="top" wrapText="1"/>
    </xf>
    <xf numFmtId="3" fontId="13" fillId="0" borderId="8" xfId="0" applyNumberFormat="1" applyFont="1" applyFill="1" applyBorder="1" applyAlignment="1">
      <alignment vertical="top" wrapText="1"/>
    </xf>
    <xf numFmtId="0" fontId="29" fillId="0" borderId="8" xfId="0" applyFont="1" applyFill="1" applyBorder="1" applyAlignment="1">
      <alignment vertical="top" wrapText="1"/>
    </xf>
    <xf numFmtId="0" fontId="0" fillId="0" borderId="8" xfId="0" applyFill="1" applyBorder="1" applyAlignment="1">
      <alignment vertical="top" wrapText="1"/>
    </xf>
    <xf numFmtId="0" fontId="25" fillId="0" borderId="8" xfId="0" applyFont="1" applyFill="1" applyBorder="1" applyAlignment="1">
      <alignment vertical="top" wrapText="1"/>
    </xf>
    <xf numFmtId="0" fontId="40" fillId="4" borderId="32" xfId="6" applyNumberFormat="1" applyFont="1" applyFill="1" applyBorder="1" applyAlignment="1">
      <alignment horizontal="left" vertical="top"/>
    </xf>
    <xf numFmtId="0" fontId="15" fillId="4" borderId="32" xfId="6" applyNumberFormat="1" applyFont="1" applyFill="1" applyBorder="1" applyAlignment="1">
      <alignment horizontal="left" vertical="top"/>
    </xf>
    <xf numFmtId="0" fontId="15" fillId="3" borderId="32" xfId="6" applyNumberFormat="1" applyFont="1" applyFill="1" applyBorder="1" applyAlignment="1">
      <alignment horizontal="left" vertical="top"/>
    </xf>
    <xf numFmtId="0" fontId="0" fillId="0" borderId="23" xfId="0" applyBorder="1" applyAlignment="1"/>
    <xf numFmtId="0" fontId="21" fillId="6" borderId="10" xfId="0" applyFont="1" applyFill="1" applyBorder="1" applyAlignment="1">
      <alignment vertical="top" wrapText="1"/>
    </xf>
    <xf numFmtId="0" fontId="8" fillId="0" borderId="10" xfId="0" applyFont="1" applyBorder="1" applyAlignment="1"/>
    <xf numFmtId="0" fontId="9" fillId="0" borderId="10" xfId="0" applyFont="1" applyBorder="1" applyAlignment="1"/>
    <xf numFmtId="0" fontId="9" fillId="5" borderId="10" xfId="0" applyFont="1" applyFill="1" applyBorder="1" applyAlignment="1"/>
    <xf numFmtId="0" fontId="8" fillId="5" borderId="10" xfId="0" applyFont="1" applyFill="1" applyBorder="1" applyAlignment="1"/>
    <xf numFmtId="0" fontId="16" fillId="5" borderId="10" xfId="0" applyFont="1" applyFill="1" applyBorder="1" applyAlignment="1"/>
    <xf numFmtId="0" fontId="8" fillId="0" borderId="10" xfId="0" applyFont="1" applyFill="1" applyBorder="1" applyAlignment="1"/>
    <xf numFmtId="0" fontId="9" fillId="0" borderId="10" xfId="0" applyFont="1" applyFill="1" applyBorder="1" applyAlignment="1"/>
    <xf numFmtId="0" fontId="9" fillId="3" borderId="10" xfId="0" applyFont="1" applyFill="1" applyBorder="1" applyAlignment="1"/>
    <xf numFmtId="0" fontId="28" fillId="3" borderId="10" xfId="0" applyFont="1" applyFill="1" applyBorder="1" applyAlignment="1"/>
    <xf numFmtId="0" fontId="16" fillId="3" borderId="10" xfId="0" applyFont="1" applyFill="1" applyBorder="1" applyAlignment="1"/>
    <xf numFmtId="0" fontId="17" fillId="0" borderId="10" xfId="0" applyFont="1" applyBorder="1" applyAlignment="1"/>
    <xf numFmtId="0" fontId="0" fillId="0" borderId="0" xfId="0" applyAlignment="1">
      <alignment vertical="top" wrapText="1"/>
    </xf>
    <xf numFmtId="0" fontId="18" fillId="5" borderId="10" xfId="0" applyFont="1" applyFill="1" applyBorder="1" applyAlignment="1">
      <alignment vertical="top" wrapText="1"/>
    </xf>
    <xf numFmtId="0" fontId="8" fillId="0" borderId="10" xfId="0" applyFont="1" applyBorder="1" applyAlignment="1">
      <alignment vertical="top" wrapText="1"/>
    </xf>
    <xf numFmtId="0" fontId="8" fillId="5" borderId="10" xfId="0" applyFont="1" applyFill="1" applyBorder="1" applyAlignment="1">
      <alignment vertical="top" wrapText="1"/>
    </xf>
    <xf numFmtId="0" fontId="26" fillId="0" borderId="10" xfId="0" applyFont="1" applyBorder="1" applyAlignment="1">
      <alignment vertical="top" wrapText="1"/>
    </xf>
    <xf numFmtId="0" fontId="8" fillId="0" borderId="10" xfId="0" applyFont="1" applyFill="1" applyBorder="1" applyAlignment="1">
      <alignment vertical="top" wrapText="1"/>
    </xf>
    <xf numFmtId="0" fontId="8" fillId="3" borderId="10" xfId="0" applyFont="1" applyFill="1" applyBorder="1" applyAlignment="1">
      <alignment vertical="top" wrapText="1"/>
    </xf>
    <xf numFmtId="0" fontId="54" fillId="4" borderId="10" xfId="6" applyNumberFormat="1" applyFont="1" applyFill="1" applyBorder="1" applyAlignment="1">
      <alignment vertical="top" wrapText="1"/>
    </xf>
    <xf numFmtId="0" fontId="0" fillId="0" borderId="10" xfId="0" applyBorder="1" applyAlignment="1">
      <alignment vertical="top" wrapText="1"/>
    </xf>
    <xf numFmtId="0" fontId="53" fillId="0" borderId="10" xfId="0" applyFont="1" applyFill="1" applyBorder="1" applyAlignment="1">
      <alignment vertical="top" wrapText="1"/>
    </xf>
    <xf numFmtId="0" fontId="8" fillId="0" borderId="22" xfId="0" applyFont="1" applyFill="1" applyBorder="1" applyAlignment="1">
      <alignment vertical="top" wrapText="1"/>
    </xf>
    <xf numFmtId="0" fontId="24" fillId="0" borderId="1" xfId="0" applyFont="1" applyBorder="1" applyAlignment="1"/>
    <xf numFmtId="0" fontId="17" fillId="0" borderId="1" xfId="0" applyFont="1" applyBorder="1" applyAlignment="1"/>
    <xf numFmtId="0" fontId="14" fillId="0" borderId="1" xfId="0" applyFont="1" applyBorder="1" applyAlignment="1"/>
    <xf numFmtId="0" fontId="14" fillId="0" borderId="23" xfId="0" applyFont="1" applyBorder="1" applyAlignment="1"/>
    <xf numFmtId="0" fontId="17" fillId="0" borderId="23" xfId="0" applyFont="1" applyBorder="1" applyAlignment="1"/>
    <xf numFmtId="0" fontId="27" fillId="5" borderId="10" xfId="0" applyFont="1" applyFill="1" applyBorder="1" applyAlignment="1"/>
    <xf numFmtId="0" fontId="17" fillId="5" borderId="10" xfId="0" applyFont="1" applyFill="1" applyBorder="1" applyAlignment="1"/>
    <xf numFmtId="0" fontId="7" fillId="0" borderId="10" xfId="0" applyFont="1" applyFill="1" applyBorder="1" applyAlignment="1" applyProtection="1">
      <protection locked="0"/>
    </xf>
    <xf numFmtId="0" fontId="7" fillId="2" borderId="10" xfId="0" applyFont="1" applyFill="1" applyBorder="1" applyAlignment="1" applyProtection="1">
      <protection locked="0"/>
    </xf>
    <xf numFmtId="0" fontId="19" fillId="0" borderId="10" xfId="0" applyFont="1" applyFill="1" applyBorder="1" applyAlignment="1"/>
    <xf numFmtId="0" fontId="19" fillId="0" borderId="10" xfId="0" applyFont="1" applyBorder="1" applyAlignment="1"/>
    <xf numFmtId="0" fontId="8" fillId="3" borderId="10" xfId="0" applyFont="1" applyFill="1" applyBorder="1" applyAlignment="1"/>
    <xf numFmtId="11" fontId="19" fillId="0" borderId="10" xfId="0" applyNumberFormat="1" applyFont="1" applyBorder="1" applyAlignment="1"/>
    <xf numFmtId="0" fontId="17" fillId="0" borderId="10" xfId="0" applyFont="1" applyFill="1" applyBorder="1" applyAlignment="1"/>
    <xf numFmtId="1" fontId="21" fillId="5" borderId="10" xfId="0" applyNumberFormat="1" applyFont="1" applyFill="1" applyBorder="1" applyAlignment="1"/>
    <xf numFmtId="0" fontId="55" fillId="5" borderId="10" xfId="0" applyFont="1" applyFill="1" applyBorder="1" applyAlignment="1"/>
    <xf numFmtId="0" fontId="21" fillId="5" borderId="10" xfId="0" applyFont="1" applyFill="1" applyBorder="1" applyAlignment="1"/>
    <xf numFmtId="1" fontId="21" fillId="3" borderId="10" xfId="0" applyNumberFormat="1" applyFont="1" applyFill="1" applyBorder="1" applyAlignment="1"/>
    <xf numFmtId="0" fontId="55" fillId="3" borderId="10" xfId="0" applyFont="1" applyFill="1" applyBorder="1" applyAlignment="1"/>
    <xf numFmtId="0" fontId="28" fillId="0" borderId="10" xfId="0" applyFont="1" applyFill="1" applyBorder="1" applyAlignment="1"/>
    <xf numFmtId="0" fontId="56" fillId="0" borderId="10" xfId="1" applyNumberFormat="1" applyFont="1" applyFill="1" applyBorder="1" applyAlignment="1"/>
    <xf numFmtId="0" fontId="57" fillId="0" borderId="10" xfId="0" applyFont="1" applyBorder="1" applyAlignment="1"/>
    <xf numFmtId="1" fontId="21" fillId="6" borderId="10" xfId="0" applyNumberFormat="1" applyFont="1" applyFill="1" applyBorder="1" applyAlignment="1">
      <alignment vertical="top" wrapText="1"/>
    </xf>
    <xf numFmtId="0" fontId="27" fillId="6" borderId="10" xfId="0" applyFont="1" applyFill="1" applyBorder="1" applyAlignment="1">
      <alignment vertical="top" wrapText="1"/>
    </xf>
    <xf numFmtId="0" fontId="21" fillId="6" borderId="0" xfId="0" applyFont="1" applyFill="1" applyAlignment="1">
      <alignment vertical="top" wrapText="1"/>
    </xf>
    <xf numFmtId="3" fontId="14" fillId="0" borderId="8" xfId="0" applyNumberFormat="1" applyFont="1" applyFill="1" applyBorder="1" applyAlignment="1">
      <alignment vertical="top" wrapText="1"/>
    </xf>
    <xf numFmtId="0" fontId="30" fillId="10" borderId="34" xfId="3" applyNumberFormat="1" applyFont="1" applyFill="1" applyBorder="1" applyAlignment="1">
      <alignment horizontal="center" vertical="top" wrapText="1"/>
    </xf>
    <xf numFmtId="0" fontId="32" fillId="10" borderId="17" xfId="3" applyNumberFormat="1" applyFont="1" applyFill="1" applyBorder="1" applyAlignment="1">
      <alignment horizontal="center" vertical="top" wrapText="1"/>
    </xf>
    <xf numFmtId="0" fontId="26" fillId="0" borderId="33" xfId="0" applyFont="1" applyFill="1" applyBorder="1" applyAlignment="1">
      <alignment vertical="top" wrapText="1"/>
    </xf>
    <xf numFmtId="0" fontId="24" fillId="7" borderId="0" xfId="0" applyFont="1" applyFill="1"/>
    <xf numFmtId="0" fontId="26" fillId="0" borderId="23" xfId="0" applyFont="1" applyFill="1" applyBorder="1" applyAlignment="1">
      <alignment vertical="top" wrapText="1"/>
    </xf>
    <xf numFmtId="0" fontId="8" fillId="0" borderId="22" xfId="0" applyFont="1" applyFill="1" applyBorder="1" applyAlignment="1">
      <alignment vertical="top" wrapText="1"/>
    </xf>
    <xf numFmtId="0" fontId="8" fillId="0" borderId="2" xfId="0" applyFont="1" applyFill="1" applyBorder="1" applyAlignment="1">
      <alignment vertical="top" wrapText="1"/>
    </xf>
    <xf numFmtId="0" fontId="44" fillId="0" borderId="0" xfId="0" applyFont="1" applyAlignment="1">
      <alignment horizontal="left" wrapText="1"/>
    </xf>
    <xf numFmtId="0" fontId="59" fillId="0" borderId="0" xfId="0" applyFont="1"/>
    <xf numFmtId="0" fontId="59" fillId="0" borderId="0" xfId="0" applyFont="1" applyBorder="1" applyAlignment="1">
      <alignment horizontal="left" wrapText="1"/>
    </xf>
    <xf numFmtId="0" fontId="44" fillId="0" borderId="0" xfId="0" applyFont="1" applyBorder="1" applyAlignment="1">
      <alignment horizontal="left" wrapText="1"/>
    </xf>
    <xf numFmtId="0" fontId="15" fillId="0" borderId="0" xfId="7" applyNumberFormat="1" applyFont="1" applyFill="1" applyBorder="1" applyAlignment="1">
      <alignment horizontal="left" vertical="top"/>
    </xf>
    <xf numFmtId="0" fontId="12" fillId="0" borderId="0" xfId="1" applyNumberFormat="1" applyFont="1" applyFill="1" applyBorder="1" applyAlignment="1">
      <alignment vertical="top"/>
    </xf>
    <xf numFmtId="0" fontId="24" fillId="0" borderId="0" xfId="0" applyFont="1" applyAlignment="1">
      <alignment vertical="top"/>
    </xf>
    <xf numFmtId="0" fontId="0" fillId="0" borderId="1" xfId="0" applyBorder="1" applyAlignment="1">
      <alignment horizontal="left"/>
    </xf>
    <xf numFmtId="0" fontId="0" fillId="0" borderId="23" xfId="0" applyBorder="1" applyAlignment="1">
      <alignment horizontal="left"/>
    </xf>
    <xf numFmtId="0" fontId="21" fillId="6" borderId="10" xfId="0" applyFont="1" applyFill="1" applyBorder="1" applyAlignment="1">
      <alignment horizontal="left" vertical="top" wrapText="1"/>
    </xf>
    <xf numFmtId="0" fontId="21" fillId="5" borderId="10" xfId="0" applyFont="1" applyFill="1" applyBorder="1" applyAlignment="1">
      <alignment horizontal="left"/>
    </xf>
    <xf numFmtId="0" fontId="9" fillId="0" borderId="10" xfId="0" applyFont="1" applyBorder="1" applyAlignment="1">
      <alignment horizontal="left"/>
    </xf>
    <xf numFmtId="0" fontId="9" fillId="0" borderId="10" xfId="0" applyFont="1" applyFill="1" applyBorder="1" applyAlignment="1">
      <alignment horizontal="left"/>
    </xf>
    <xf numFmtId="0" fontId="8" fillId="5" borderId="10" xfId="0" applyFont="1" applyFill="1" applyBorder="1" applyAlignment="1">
      <alignment horizontal="left"/>
    </xf>
    <xf numFmtId="0" fontId="8" fillId="3" borderId="10" xfId="0" applyFont="1" applyFill="1" applyBorder="1" applyAlignment="1">
      <alignment horizontal="left"/>
    </xf>
    <xf numFmtId="0" fontId="16" fillId="3" borderId="10" xfId="0" applyFont="1" applyFill="1" applyBorder="1" applyAlignment="1">
      <alignment horizontal="left"/>
    </xf>
    <xf numFmtId="0" fontId="17" fillId="0" borderId="10" xfId="0" applyFont="1" applyBorder="1" applyAlignment="1">
      <alignment horizontal="left"/>
    </xf>
    <xf numFmtId="0" fontId="19" fillId="0" borderId="10" xfId="0" applyFont="1" applyFill="1" applyBorder="1" applyAlignment="1">
      <alignment horizontal="left"/>
    </xf>
    <xf numFmtId="0" fontId="17" fillId="0" borderId="10" xfId="0" applyFont="1" applyFill="1" applyBorder="1" applyAlignment="1">
      <alignment horizontal="left"/>
    </xf>
    <xf numFmtId="49" fontId="9" fillId="0" borderId="10" xfId="0" applyNumberFormat="1" applyFont="1" applyBorder="1" applyAlignment="1">
      <alignment horizontal="left"/>
    </xf>
    <xf numFmtId="0" fontId="8" fillId="0" borderId="10" xfId="0" applyFont="1" applyBorder="1" applyAlignment="1">
      <alignment horizontal="left"/>
    </xf>
    <xf numFmtId="49" fontId="9" fillId="0" borderId="10" xfId="0" applyNumberFormat="1" applyFont="1" applyFill="1" applyBorder="1" applyAlignment="1">
      <alignment horizontal="left"/>
    </xf>
    <xf numFmtId="0" fontId="10" fillId="5" borderId="33" xfId="0" applyFont="1" applyFill="1" applyBorder="1" applyAlignment="1">
      <alignment horizontal="left"/>
    </xf>
    <xf numFmtId="1" fontId="18" fillId="5" borderId="33" xfId="0" applyNumberFormat="1" applyFont="1" applyFill="1" applyBorder="1" applyAlignment="1">
      <alignment horizontal="left"/>
    </xf>
    <xf numFmtId="0" fontId="56" fillId="15" borderId="10" xfId="1" applyNumberFormat="1" applyFont="1" applyFill="1" applyBorder="1" applyAlignment="1"/>
    <xf numFmtId="0" fontId="8" fillId="15" borderId="10" xfId="0" applyFont="1" applyFill="1" applyBorder="1" applyAlignment="1"/>
    <xf numFmtId="0" fontId="9" fillId="15" borderId="10" xfId="0" applyFont="1" applyFill="1" applyBorder="1" applyAlignment="1"/>
    <xf numFmtId="49" fontId="9" fillId="15" borderId="10" xfId="0" applyNumberFormat="1" applyFont="1" applyFill="1" applyBorder="1" applyAlignment="1">
      <alignment horizontal="left"/>
    </xf>
    <xf numFmtId="49" fontId="19" fillId="15" borderId="10" xfId="0" applyNumberFormat="1" applyFont="1" applyFill="1" applyBorder="1" applyAlignment="1"/>
    <xf numFmtId="11" fontId="19" fillId="15" borderId="10" xfId="0" applyNumberFormat="1" applyFont="1" applyFill="1" applyBorder="1" applyAlignment="1"/>
    <xf numFmtId="0" fontId="23" fillId="0" borderId="8" xfId="0" applyFont="1" applyFill="1" applyBorder="1" applyAlignment="1">
      <alignment vertical="top" wrapText="1"/>
    </xf>
    <xf numFmtId="0" fontId="52" fillId="0" borderId="33" xfId="0" applyFont="1" applyFill="1" applyBorder="1" applyAlignment="1">
      <alignment vertical="top" wrapText="1"/>
    </xf>
    <xf numFmtId="0" fontId="23" fillId="0" borderId="0" xfId="0" applyFont="1" applyFill="1" applyAlignment="1">
      <alignment vertical="top"/>
    </xf>
    <xf numFmtId="0" fontId="17" fillId="3" borderId="10" xfId="0" applyFont="1" applyFill="1" applyBorder="1" applyAlignment="1"/>
    <xf numFmtId="0" fontId="19" fillId="3" borderId="10" xfId="0" applyFont="1" applyFill="1" applyBorder="1" applyAlignment="1"/>
    <xf numFmtId="0" fontId="17" fillId="3" borderId="10" xfId="0" applyFont="1" applyFill="1" applyBorder="1" applyAlignment="1">
      <alignment horizontal="left"/>
    </xf>
    <xf numFmtId="0" fontId="54" fillId="3" borderId="10" xfId="6" applyNumberFormat="1" applyFont="1" applyFill="1" applyBorder="1" applyAlignment="1">
      <alignment vertical="top" wrapText="1"/>
    </xf>
    <xf numFmtId="0" fontId="0" fillId="3" borderId="0" xfId="0" applyFill="1"/>
    <xf numFmtId="0" fontId="19" fillId="3" borderId="10" xfId="0" applyFont="1" applyFill="1" applyBorder="1" applyAlignment="1">
      <alignment horizontal="left"/>
    </xf>
    <xf numFmtId="0" fontId="57" fillId="3" borderId="10" xfId="0" applyFont="1" applyFill="1" applyBorder="1" applyAlignment="1">
      <alignment horizontal="left"/>
    </xf>
    <xf numFmtId="0" fontId="26" fillId="3" borderId="10" xfId="0" applyFont="1" applyFill="1" applyBorder="1" applyAlignment="1">
      <alignment vertical="top" wrapText="1"/>
    </xf>
    <xf numFmtId="0" fontId="0" fillId="3" borderId="10" xfId="0" applyFill="1" applyBorder="1" applyAlignment="1">
      <alignment vertical="top" wrapText="1"/>
    </xf>
    <xf numFmtId="4" fontId="25" fillId="0" borderId="8" xfId="0" applyNumberFormat="1" applyFont="1" applyFill="1" applyBorder="1" applyAlignment="1">
      <alignment vertical="top" wrapText="1"/>
    </xf>
    <xf numFmtId="0" fontId="13" fillId="0" borderId="33" xfId="0" applyFont="1" applyFill="1" applyBorder="1" applyAlignment="1">
      <alignment vertical="top" wrapText="1"/>
    </xf>
    <xf numFmtId="0" fontId="37" fillId="0" borderId="0" xfId="0" applyFont="1" applyAlignment="1">
      <alignment vertical="center"/>
    </xf>
    <xf numFmtId="0" fontId="61" fillId="16" borderId="33" xfId="0" applyFont="1" applyFill="1" applyBorder="1" applyAlignment="1">
      <alignment horizontal="center" vertical="center"/>
    </xf>
    <xf numFmtId="0" fontId="62" fillId="0" borderId="33" xfId="0" applyFont="1" applyBorder="1"/>
    <xf numFmtId="0" fontId="0" fillId="0" borderId="33" xfId="0" applyBorder="1" applyAlignment="1">
      <alignment vertical="center"/>
    </xf>
    <xf numFmtId="0" fontId="0" fillId="17" borderId="33" xfId="0" applyFill="1" applyBorder="1"/>
    <xf numFmtId="0" fontId="62" fillId="0" borderId="33" xfId="0" applyFont="1" applyFill="1" applyBorder="1"/>
    <xf numFmtId="0" fontId="0" fillId="0" borderId="33" xfId="0" applyBorder="1"/>
    <xf numFmtId="49" fontId="9" fillId="15" borderId="10" xfId="0" applyNumberFormat="1" applyFont="1" applyFill="1" applyBorder="1" applyAlignment="1">
      <alignment horizontal="right"/>
    </xf>
    <xf numFmtId="0" fontId="9" fillId="0" borderId="10" xfId="0" applyFont="1" applyFill="1" applyBorder="1" applyAlignment="1">
      <alignment horizontal="right"/>
    </xf>
    <xf numFmtId="0" fontId="23" fillId="0" borderId="0" xfId="0" applyFont="1" applyAlignment="1">
      <alignment vertical="center"/>
    </xf>
    <xf numFmtId="0" fontId="0" fillId="0" borderId="0" xfId="0" applyAlignment="1">
      <alignment vertical="center"/>
    </xf>
    <xf numFmtId="0" fontId="16" fillId="0" borderId="10" xfId="0" applyFont="1" applyBorder="1" applyAlignment="1"/>
    <xf numFmtId="0" fontId="16" fillId="0" borderId="10" xfId="0" applyFont="1" applyFill="1" applyBorder="1" applyAlignment="1"/>
    <xf numFmtId="49" fontId="16" fillId="0" borderId="10" xfId="0" applyNumberFormat="1" applyFont="1" applyFill="1" applyBorder="1" applyAlignment="1">
      <alignment horizontal="left"/>
    </xf>
    <xf numFmtId="0" fontId="23" fillId="0" borderId="10" xfId="0" applyFont="1" applyBorder="1" applyAlignment="1">
      <alignment vertical="top" wrapText="1"/>
    </xf>
    <xf numFmtId="49" fontId="28" fillId="0" borderId="10" xfId="0" applyNumberFormat="1" applyFont="1" applyFill="1" applyBorder="1" applyAlignment="1"/>
    <xf numFmtId="3" fontId="29" fillId="0" borderId="8" xfId="0" applyNumberFormat="1" applyFont="1" applyFill="1" applyBorder="1" applyAlignment="1">
      <alignment vertical="top" wrapText="1"/>
    </xf>
    <xf numFmtId="0" fontId="64" fillId="0" borderId="0" xfId="0" applyFont="1" applyFill="1" applyAlignment="1">
      <alignment vertical="top"/>
    </xf>
    <xf numFmtId="0" fontId="16" fillId="0" borderId="10" xfId="0" applyFont="1" applyFill="1" applyBorder="1" applyAlignment="1">
      <alignment horizontal="left"/>
    </xf>
    <xf numFmtId="0" fontId="52" fillId="0" borderId="10" xfId="0" applyFont="1" applyBorder="1" applyAlignment="1">
      <alignment vertical="top" wrapText="1"/>
    </xf>
    <xf numFmtId="0" fontId="23" fillId="0" borderId="0" xfId="0" applyFont="1"/>
    <xf numFmtId="0" fontId="28" fillId="0" borderId="10" xfId="0" applyFont="1" applyBorder="1" applyAlignment="1"/>
    <xf numFmtId="1" fontId="57" fillId="5" borderId="10" xfId="0" applyNumberFormat="1" applyFont="1" applyFill="1" applyBorder="1" applyAlignment="1"/>
    <xf numFmtId="0" fontId="57" fillId="5" borderId="10" xfId="0" applyFont="1" applyFill="1" applyBorder="1" applyAlignment="1"/>
    <xf numFmtId="0" fontId="16" fillId="5" borderId="10" xfId="0" applyFont="1" applyFill="1" applyBorder="1" applyAlignment="1">
      <alignment horizontal="left"/>
    </xf>
    <xf numFmtId="0" fontId="16" fillId="5" borderId="10" xfId="0" applyFont="1" applyFill="1" applyBorder="1" applyAlignment="1">
      <alignment vertical="top" wrapText="1"/>
    </xf>
    <xf numFmtId="0" fontId="16" fillId="5" borderId="0" xfId="0" applyFont="1" applyFill="1"/>
    <xf numFmtId="11" fontId="16" fillId="0" borderId="10" xfId="0" applyNumberFormat="1" applyFont="1" applyFill="1" applyBorder="1" applyAlignment="1"/>
    <xf numFmtId="0" fontId="63" fillId="0" borderId="10" xfId="0" applyFont="1" applyFill="1" applyBorder="1" applyAlignment="1">
      <alignment vertical="top" wrapText="1"/>
    </xf>
    <xf numFmtId="0" fontId="29" fillId="0" borderId="10" xfId="0" applyFont="1" applyFill="1" applyBorder="1" applyAlignment="1">
      <alignment vertical="top" wrapText="1"/>
    </xf>
    <xf numFmtId="0" fontId="53" fillId="0" borderId="3" xfId="0" applyFont="1" applyFill="1" applyBorder="1" applyAlignment="1">
      <alignment vertical="top" wrapText="1"/>
    </xf>
    <xf numFmtId="0" fontId="64" fillId="0" borderId="10" xfId="0" applyFont="1" applyFill="1" applyBorder="1" applyAlignment="1">
      <alignment vertical="top"/>
    </xf>
    <xf numFmtId="0" fontId="10" fillId="3" borderId="10" xfId="0" applyFont="1" applyFill="1" applyBorder="1" applyAlignment="1"/>
    <xf numFmtId="1" fontId="18" fillId="3" borderId="10" xfId="0" applyNumberFormat="1" applyFont="1" applyFill="1" applyBorder="1" applyAlignment="1">
      <alignment horizontal="left"/>
    </xf>
    <xf numFmtId="1" fontId="18" fillId="5" borderId="10" xfId="0" applyNumberFormat="1" applyFont="1" applyFill="1" applyBorder="1" applyAlignment="1">
      <alignment horizontal="left"/>
    </xf>
    <xf numFmtId="0" fontId="10" fillId="5" borderId="10" xfId="0" applyFont="1" applyFill="1" applyBorder="1" applyAlignment="1"/>
    <xf numFmtId="1" fontId="18" fillId="3" borderId="33" xfId="0" applyNumberFormat="1" applyFont="1" applyFill="1" applyBorder="1" applyAlignment="1">
      <alignment horizontal="left"/>
    </xf>
    <xf numFmtId="0" fontId="10" fillId="3" borderId="33" xfId="0" applyFont="1" applyFill="1" applyBorder="1" applyAlignment="1">
      <alignment horizontal="left"/>
    </xf>
    <xf numFmtId="0" fontId="0" fillId="3" borderId="0" xfId="0" applyFill="1" applyAlignment="1">
      <alignment horizontal="right"/>
    </xf>
    <xf numFmtId="0" fontId="15" fillId="3" borderId="10" xfId="6" applyNumberFormat="1" applyFont="1" applyFill="1" applyBorder="1" applyAlignment="1">
      <alignment vertical="top" wrapText="1"/>
    </xf>
    <xf numFmtId="0" fontId="65" fillId="0" borderId="8" xfId="0" applyFont="1" applyFill="1" applyBorder="1" applyAlignment="1">
      <alignment vertical="top" wrapText="1"/>
    </xf>
    <xf numFmtId="3" fontId="23" fillId="0" borderId="8" xfId="0" applyNumberFormat="1" applyFont="1" applyFill="1" applyBorder="1" applyAlignment="1">
      <alignment vertical="top" wrapText="1"/>
    </xf>
    <xf numFmtId="0" fontId="16" fillId="7" borderId="10" xfId="0" applyFont="1" applyFill="1" applyBorder="1" applyAlignment="1"/>
    <xf numFmtId="0" fontId="16" fillId="7" borderId="10" xfId="0" applyFont="1" applyFill="1" applyBorder="1" applyAlignment="1">
      <alignment horizontal="left"/>
    </xf>
    <xf numFmtId="0" fontId="19" fillId="7" borderId="10" xfId="0" applyFont="1" applyFill="1" applyBorder="1" applyAlignment="1"/>
    <xf numFmtId="0" fontId="8" fillId="7" borderId="10" xfId="0" applyFont="1" applyFill="1" applyBorder="1" applyAlignment="1"/>
    <xf numFmtId="0" fontId="9" fillId="7" borderId="10" xfId="0" applyFont="1" applyFill="1" applyBorder="1" applyAlignment="1"/>
    <xf numFmtId="0" fontId="8" fillId="7" borderId="10" xfId="0" applyFont="1" applyFill="1" applyBorder="1" applyAlignment="1">
      <alignment vertical="top" wrapText="1"/>
    </xf>
    <xf numFmtId="0" fontId="8" fillId="7" borderId="0" xfId="0" applyFont="1" applyFill="1"/>
    <xf numFmtId="0" fontId="8" fillId="0" borderId="10" xfId="0" applyFont="1" applyFill="1" applyBorder="1" applyAlignment="1">
      <alignment horizontal="right"/>
    </xf>
    <xf numFmtId="49" fontId="9" fillId="0" borderId="10" xfId="0" applyNumberFormat="1" applyFont="1" applyFill="1" applyBorder="1" applyAlignment="1">
      <alignment horizontal="right"/>
    </xf>
    <xf numFmtId="0" fontId="26" fillId="0" borderId="23" xfId="0" applyFont="1" applyFill="1" applyBorder="1" applyAlignment="1">
      <alignment vertical="top" wrapText="1"/>
    </xf>
    <xf numFmtId="0" fontId="8" fillId="0" borderId="22" xfId="0" applyFont="1" applyFill="1" applyBorder="1" applyAlignment="1">
      <alignment vertical="top" wrapText="1"/>
    </xf>
    <xf numFmtId="0" fontId="8" fillId="0" borderId="2" xfId="0" applyFont="1" applyFill="1" applyBorder="1" applyAlignment="1">
      <alignment vertical="top" wrapText="1"/>
    </xf>
    <xf numFmtId="0" fontId="23" fillId="0" borderId="0" xfId="0" applyFont="1" applyAlignment="1">
      <alignment vertical="center"/>
    </xf>
    <xf numFmtId="0" fontId="29" fillId="0" borderId="0" xfId="0" applyFont="1" applyAlignment="1">
      <alignment vertical="center"/>
    </xf>
    <xf numFmtId="0" fontId="57" fillId="5" borderId="10" xfId="0" applyFont="1" applyFill="1" applyBorder="1" applyAlignment="1">
      <alignment horizontal="left"/>
    </xf>
    <xf numFmtId="0" fontId="16" fillId="0" borderId="33" xfId="0" applyFont="1" applyFill="1" applyBorder="1" applyAlignment="1"/>
    <xf numFmtId="1" fontId="57" fillId="3" borderId="10" xfId="0" applyNumberFormat="1" applyFont="1" applyFill="1" applyBorder="1" applyAlignment="1"/>
    <xf numFmtId="0" fontId="57" fillId="3" borderId="10" xfId="0" applyFont="1" applyFill="1" applyBorder="1" applyAlignment="1"/>
    <xf numFmtId="0" fontId="16" fillId="0" borderId="10" xfId="0" applyFont="1" applyBorder="1" applyAlignment="1">
      <alignment horizontal="left"/>
    </xf>
    <xf numFmtId="49" fontId="16" fillId="0" borderId="10" xfId="0" applyNumberFormat="1" applyFont="1" applyBorder="1" applyAlignment="1">
      <alignment horizontal="left"/>
    </xf>
    <xf numFmtId="0" fontId="70" fillId="0" borderId="10" xfId="1" applyNumberFormat="1" applyFont="1" applyFill="1" applyBorder="1" applyAlignment="1"/>
    <xf numFmtId="0" fontId="9" fillId="0" borderId="10" xfId="0" applyFont="1" applyBorder="1" applyAlignment="1">
      <alignment vertical="top" wrapText="1"/>
    </xf>
    <xf numFmtId="0" fontId="9" fillId="0" borderId="0" xfId="0" applyFont="1" applyAlignment="1">
      <alignment vertical="center"/>
    </xf>
    <xf numFmtId="0" fontId="9" fillId="0" borderId="0" xfId="0" applyFont="1" applyAlignment="1">
      <alignment vertical="top"/>
    </xf>
    <xf numFmtId="0" fontId="13" fillId="0" borderId="10" xfId="0" applyFont="1" applyBorder="1" applyAlignment="1">
      <alignment vertical="top" wrapText="1"/>
    </xf>
    <xf numFmtId="0" fontId="13" fillId="0" borderId="0" xfId="0" applyFont="1" applyAlignment="1">
      <alignment vertical="center"/>
    </xf>
    <xf numFmtId="49" fontId="19" fillId="0" borderId="10" xfId="0" applyNumberFormat="1" applyFont="1" applyFill="1" applyBorder="1" applyAlignment="1"/>
    <xf numFmtId="11" fontId="9" fillId="0" borderId="10" xfId="0" applyNumberFormat="1" applyFont="1" applyFill="1" applyBorder="1" applyAlignment="1"/>
    <xf numFmtId="0" fontId="29" fillId="0" borderId="10" xfId="0" applyFont="1" applyBorder="1" applyAlignment="1">
      <alignment vertical="top" wrapText="1"/>
    </xf>
    <xf numFmtId="0" fontId="9" fillId="0" borderId="10" xfId="0" applyFont="1" applyFill="1" applyBorder="1" applyAlignment="1">
      <alignment vertical="top" wrapText="1"/>
    </xf>
    <xf numFmtId="0" fontId="9" fillId="0" borderId="0" xfId="0" applyFont="1" applyFill="1"/>
    <xf numFmtId="0" fontId="16" fillId="0" borderId="0" xfId="0" applyFont="1" applyFill="1" applyBorder="1" applyAlignment="1"/>
    <xf numFmtId="0" fontId="16" fillId="0" borderId="0" xfId="0" applyFont="1" applyFill="1"/>
    <xf numFmtId="0" fontId="14" fillId="0" borderId="0" xfId="0" applyFont="1" applyFill="1"/>
    <xf numFmtId="11" fontId="28" fillId="0" borderId="10" xfId="0" applyNumberFormat="1" applyFont="1" applyBorder="1" applyAlignment="1"/>
    <xf numFmtId="0" fontId="71" fillId="0" borderId="10" xfId="1" applyNumberFormat="1" applyFont="1" applyFill="1" applyBorder="1" applyAlignment="1"/>
    <xf numFmtId="49" fontId="9" fillId="0" borderId="10" xfId="0" applyNumberFormat="1" applyFont="1" applyFill="1" applyBorder="1" applyAlignment="1"/>
    <xf numFmtId="0" fontId="14" fillId="0" borderId="33" xfId="0" applyFont="1" applyBorder="1" applyAlignment="1"/>
    <xf numFmtId="0" fontId="16" fillId="0" borderId="33" xfId="0" applyFont="1" applyFill="1" applyBorder="1" applyAlignment="1">
      <alignment horizontal="left"/>
    </xf>
    <xf numFmtId="1" fontId="16" fillId="0" borderId="33" xfId="0" applyNumberFormat="1" applyFont="1" applyFill="1" applyBorder="1" applyAlignment="1"/>
    <xf numFmtId="0" fontId="16" fillId="0" borderId="33" xfId="0" applyFont="1" applyFill="1" applyBorder="1" applyAlignment="1">
      <alignment vertical="top" wrapText="1"/>
    </xf>
    <xf numFmtId="0" fontId="48" fillId="13" borderId="23" xfId="0" applyNumberFormat="1" applyFont="1" applyFill="1" applyBorder="1" applyAlignment="1">
      <alignment horizontal="left" vertical="top" wrapText="1"/>
    </xf>
    <xf numFmtId="4" fontId="48" fillId="13" borderId="22" xfId="0" applyNumberFormat="1" applyFont="1" applyFill="1" applyBorder="1" applyAlignment="1">
      <alignment horizontal="left" vertical="top" wrapText="1"/>
    </xf>
    <xf numFmtId="0" fontId="0" fillId="0" borderId="0" xfId="0" applyAlignment="1">
      <alignment wrapText="1"/>
    </xf>
    <xf numFmtId="14" fontId="47" fillId="4" borderId="10" xfId="0" applyNumberFormat="1" applyFont="1" applyFill="1" applyBorder="1" applyAlignment="1">
      <alignment horizontal="right" vertical="top"/>
    </xf>
    <xf numFmtId="0" fontId="30" fillId="8" borderId="16" xfId="3" applyNumberFormat="1" applyFont="1" applyFill="1" applyBorder="1" applyAlignment="1">
      <alignment horizontal="center" vertical="top" wrapText="1"/>
    </xf>
    <xf numFmtId="0" fontId="30" fillId="9" borderId="18" xfId="3" applyNumberFormat="1" applyFont="1" applyFill="1" applyBorder="1" applyAlignment="1">
      <alignment horizontal="center" vertical="top" wrapText="1"/>
    </xf>
    <xf numFmtId="0" fontId="30" fillId="9" borderId="16" xfId="3" applyNumberFormat="1" applyFont="1" applyFill="1" applyBorder="1" applyAlignment="1">
      <alignment horizontal="center" vertical="top" wrapText="1"/>
    </xf>
    <xf numFmtId="0" fontId="30" fillId="9" borderId="19" xfId="3" applyNumberFormat="1" applyFont="1" applyFill="1" applyBorder="1" applyAlignment="1">
      <alignment horizontal="center" vertical="top" wrapText="1"/>
    </xf>
    <xf numFmtId="0" fontId="30" fillId="10" borderId="18" xfId="3" applyNumberFormat="1" applyFont="1" applyFill="1" applyBorder="1" applyAlignment="1">
      <alignment horizontal="center" vertical="top" wrapText="1"/>
    </xf>
    <xf numFmtId="0" fontId="30" fillId="10" borderId="16" xfId="3" applyNumberFormat="1" applyFont="1" applyFill="1" applyBorder="1" applyAlignment="1">
      <alignment horizontal="center" vertical="top" wrapText="1"/>
    </xf>
    <xf numFmtId="0" fontId="30" fillId="10" borderId="34" xfId="3" applyNumberFormat="1" applyFont="1" applyFill="1" applyBorder="1" applyAlignment="1">
      <alignment horizontal="center" vertical="top" wrapText="1"/>
    </xf>
    <xf numFmtId="0" fontId="0" fillId="0" borderId="33" xfId="0" applyFill="1" applyBorder="1"/>
    <xf numFmtId="0" fontId="53" fillId="0" borderId="33" xfId="0" applyFont="1" applyFill="1" applyBorder="1" applyAlignment="1">
      <alignment vertical="top" wrapText="1"/>
    </xf>
    <xf numFmtId="0" fontId="35" fillId="0" borderId="10" xfId="0" applyFont="1" applyFill="1" applyBorder="1" applyAlignment="1">
      <alignment vertical="top" wrapText="1"/>
    </xf>
    <xf numFmtId="0" fontId="29" fillId="0" borderId="33" xfId="0" applyFont="1" applyFill="1" applyBorder="1" applyAlignment="1">
      <alignment vertical="top" wrapText="1"/>
    </xf>
    <xf numFmtId="0" fontId="23" fillId="0" borderId="33" xfId="0" applyFont="1" applyFill="1" applyBorder="1" applyAlignment="1">
      <alignment vertical="top" wrapText="1"/>
    </xf>
    <xf numFmtId="0" fontId="27" fillId="18" borderId="10" xfId="0" applyFont="1" applyFill="1" applyBorder="1" applyAlignment="1">
      <alignment vertical="top" wrapText="1"/>
    </xf>
    <xf numFmtId="0" fontId="16" fillId="7" borderId="10" xfId="0" applyFont="1" applyFill="1" applyBorder="1" applyAlignment="1">
      <alignment wrapText="1"/>
    </xf>
    <xf numFmtId="0" fontId="16" fillId="7" borderId="10" xfId="0" applyFont="1" applyFill="1" applyBorder="1" applyAlignment="1">
      <alignment vertical="top" wrapText="1"/>
    </xf>
    <xf numFmtId="0" fontId="16" fillId="7" borderId="0" xfId="0" applyFont="1" applyFill="1"/>
    <xf numFmtId="0" fontId="17" fillId="7" borderId="10" xfId="0" applyFont="1" applyFill="1" applyBorder="1" applyAlignment="1"/>
    <xf numFmtId="4" fontId="65" fillId="0" borderId="8" xfId="0" applyNumberFormat="1" applyFont="1" applyFill="1" applyBorder="1" applyAlignment="1">
      <alignment vertical="top" wrapText="1"/>
    </xf>
    <xf numFmtId="0" fontId="16" fillId="5" borderId="33" xfId="0" applyFont="1" applyFill="1" applyBorder="1" applyAlignment="1">
      <alignment horizontal="left"/>
    </xf>
    <xf numFmtId="1" fontId="29" fillId="0" borderId="33" xfId="14" applyNumberFormat="1" applyFont="1" applyFill="1" applyBorder="1" applyAlignment="1">
      <alignment horizontal="right"/>
    </xf>
    <xf numFmtId="0" fontId="26" fillId="0" borderId="35" xfId="14" applyFont="1" applyFill="1" applyBorder="1" applyAlignment="1">
      <alignment horizontal="left"/>
    </xf>
    <xf numFmtId="0" fontId="80" fillId="12" borderId="35" xfId="14" applyFont="1" applyFill="1" applyBorder="1" applyAlignment="1">
      <alignment horizontal="left"/>
    </xf>
    <xf numFmtId="1" fontId="23" fillId="0" borderId="33" xfId="14" applyNumberFormat="1" applyFont="1" applyFill="1" applyBorder="1" applyAlignment="1">
      <alignment horizontal="right"/>
    </xf>
    <xf numFmtId="1" fontId="21" fillId="3" borderId="33" xfId="0" applyNumberFormat="1" applyFont="1" applyFill="1" applyBorder="1" applyAlignment="1"/>
    <xf numFmtId="0" fontId="55" fillId="3" borderId="35" xfId="0" applyFont="1" applyFill="1" applyBorder="1" applyAlignment="1"/>
    <xf numFmtId="0" fontId="52" fillId="0" borderId="35" xfId="14" applyFont="1" applyFill="1" applyBorder="1" applyAlignment="1">
      <alignment horizontal="left"/>
    </xf>
    <xf numFmtId="0" fontId="52" fillId="12" borderId="35" xfId="14" applyFont="1" applyFill="1" applyBorder="1" applyAlignment="1">
      <alignment horizontal="left"/>
    </xf>
    <xf numFmtId="1" fontId="16" fillId="12" borderId="33" xfId="0" applyNumberFormat="1" applyFont="1" applyFill="1" applyBorder="1" applyAlignment="1"/>
    <xf numFmtId="0" fontId="16" fillId="12" borderId="35" xfId="0" applyFont="1" applyFill="1" applyBorder="1" applyAlignment="1"/>
    <xf numFmtId="1" fontId="29" fillId="0" borderId="33" xfId="14" applyNumberFormat="1" applyFont="1" applyFill="1" applyBorder="1" applyAlignment="1">
      <alignment vertical="top"/>
    </xf>
    <xf numFmtId="0" fontId="26" fillId="0" borderId="35" xfId="14" applyFont="1" applyFill="1" applyBorder="1" applyAlignment="1">
      <alignment vertical="top"/>
    </xf>
    <xf numFmtId="1" fontId="68" fillId="20" borderId="33" xfId="14" applyNumberFormat="1" applyFont="1" applyFill="1" applyBorder="1" applyAlignment="1">
      <alignment horizontal="right"/>
    </xf>
    <xf numFmtId="0" fontId="81" fillId="20" borderId="35" xfId="14" applyFont="1" applyFill="1" applyBorder="1" applyAlignment="1">
      <alignment horizontal="left"/>
    </xf>
    <xf numFmtId="0" fontId="0" fillId="0" borderId="0" xfId="0" applyFill="1" applyAlignment="1">
      <alignment horizontal="right"/>
    </xf>
    <xf numFmtId="0" fontId="8" fillId="7" borderId="0" xfId="0" applyFont="1" applyFill="1" applyAlignment="1"/>
    <xf numFmtId="1" fontId="23" fillId="12" borderId="33" xfId="14" applyNumberFormat="1" applyFont="1" applyFill="1" applyBorder="1" applyAlignment="1">
      <alignment horizontal="right"/>
    </xf>
    <xf numFmtId="0" fontId="15" fillId="4" borderId="33" xfId="15" applyNumberFormat="1" applyFont="1" applyFill="1" applyBorder="1" applyAlignment="1">
      <alignment horizontal="left" vertical="top"/>
    </xf>
    <xf numFmtId="0" fontId="10" fillId="3" borderId="0" xfId="0" applyFont="1" applyFill="1" applyAlignment="1">
      <alignment horizontal="left"/>
    </xf>
    <xf numFmtId="0" fontId="8" fillId="0" borderId="0" xfId="0" applyFont="1" applyAlignment="1">
      <alignment vertical="top" wrapText="1"/>
    </xf>
    <xf numFmtId="0" fontId="8" fillId="0" borderId="33" xfId="0" applyFont="1" applyFill="1" applyBorder="1" applyAlignment="1">
      <alignment vertical="top" wrapText="1"/>
    </xf>
    <xf numFmtId="0" fontId="15" fillId="3" borderId="33" xfId="15" applyNumberFormat="1" applyFont="1" applyFill="1" applyBorder="1" applyAlignment="1">
      <alignment horizontal="left" vertical="top"/>
    </xf>
    <xf numFmtId="0" fontId="0" fillId="3" borderId="33" xfId="0" applyFill="1" applyBorder="1"/>
    <xf numFmtId="0" fontId="73" fillId="0" borderId="10" xfId="0" applyFont="1" applyBorder="1" applyAlignment="1"/>
    <xf numFmtId="0" fontId="73" fillId="0" borderId="10" xfId="0" applyFont="1" applyFill="1" applyBorder="1" applyAlignment="1"/>
    <xf numFmtId="0" fontId="73" fillId="0" borderId="10" xfId="0" applyFont="1" applyFill="1" applyBorder="1" applyAlignment="1">
      <alignment horizontal="left"/>
    </xf>
    <xf numFmtId="0" fontId="80" fillId="0" borderId="10" xfId="0" applyFont="1" applyBorder="1" applyAlignment="1">
      <alignment vertical="top" wrapText="1"/>
    </xf>
    <xf numFmtId="0" fontId="67" fillId="0" borderId="0" xfId="0" applyFont="1"/>
    <xf numFmtId="0" fontId="43" fillId="0" borderId="0" xfId="0" applyFont="1" applyAlignment="1">
      <alignment wrapText="1"/>
    </xf>
    <xf numFmtId="0" fontId="29" fillId="0" borderId="0" xfId="0" applyFont="1" applyBorder="1" applyAlignment="1">
      <alignment vertical="top" wrapText="1"/>
    </xf>
    <xf numFmtId="0" fontId="24" fillId="7" borderId="0" xfId="0" applyFont="1" applyFill="1" applyAlignment="1">
      <alignment vertical="top" wrapText="1"/>
    </xf>
    <xf numFmtId="0" fontId="0" fillId="0" borderId="0" xfId="0" applyFill="1" applyBorder="1" applyAlignment="1">
      <alignment vertical="top" wrapText="1"/>
    </xf>
    <xf numFmtId="0" fontId="43" fillId="0" borderId="0" xfId="0" applyFont="1" applyFill="1" applyAlignment="1">
      <alignment wrapText="1"/>
    </xf>
    <xf numFmtId="0" fontId="24" fillId="0" borderId="0" xfId="0" applyFont="1" applyFill="1"/>
    <xf numFmtId="0" fontId="29" fillId="0" borderId="0" xfId="0" applyFont="1" applyFill="1" applyBorder="1" applyAlignment="1">
      <alignment vertical="top" wrapText="1"/>
    </xf>
    <xf numFmtId="0" fontId="0" fillId="0" borderId="0" xfId="0" applyFill="1" applyAlignment="1">
      <alignment vertical="top" wrapText="1"/>
    </xf>
    <xf numFmtId="0" fontId="24" fillId="0" borderId="0" xfId="0" applyFont="1" applyFill="1" applyAlignment="1">
      <alignment vertical="top" wrapText="1"/>
    </xf>
    <xf numFmtId="0" fontId="14" fillId="0" borderId="0" xfId="0" applyFont="1" applyFill="1" applyAlignment="1">
      <alignment horizontal="right"/>
    </xf>
    <xf numFmtId="0" fontId="0" fillId="0" borderId="33" xfId="0" applyFill="1" applyBorder="1" applyAlignment="1">
      <alignment horizontal="left"/>
    </xf>
    <xf numFmtId="0" fontId="0" fillId="3" borderId="33" xfId="0" applyFill="1" applyBorder="1" applyAlignment="1">
      <alignment horizontal="left"/>
    </xf>
    <xf numFmtId="0" fontId="55" fillId="19" borderId="2" xfId="0" applyFont="1" applyFill="1" applyBorder="1" applyAlignment="1">
      <alignment vertical="top"/>
    </xf>
    <xf numFmtId="0" fontId="55" fillId="19" borderId="2" xfId="0" applyFont="1" applyFill="1" applyBorder="1" applyAlignment="1">
      <alignment vertical="top" wrapText="1"/>
    </xf>
    <xf numFmtId="0" fontId="55" fillId="12" borderId="2" xfId="0" applyFont="1" applyFill="1" applyBorder="1" applyAlignment="1">
      <alignment vertical="top"/>
    </xf>
    <xf numFmtId="0" fontId="55" fillId="12" borderId="2" xfId="0" applyFont="1" applyFill="1" applyBorder="1" applyAlignment="1">
      <alignment vertical="top" wrapText="1"/>
    </xf>
    <xf numFmtId="0" fontId="23" fillId="0" borderId="0" xfId="0" applyFont="1" applyAlignment="1">
      <alignment vertical="center"/>
    </xf>
    <xf numFmtId="0" fontId="57" fillId="0" borderId="10" xfId="0" applyFont="1" applyFill="1" applyBorder="1" applyAlignment="1"/>
    <xf numFmtId="0" fontId="84" fillId="14" borderId="0" xfId="0" applyFont="1" applyFill="1"/>
    <xf numFmtId="49" fontId="9" fillId="15" borderId="10" xfId="0" applyNumberFormat="1" applyFont="1" applyFill="1" applyBorder="1" applyAlignment="1"/>
    <xf numFmtId="0" fontId="35" fillId="0" borderId="8" xfId="0" applyFont="1" applyFill="1" applyBorder="1" applyAlignment="1">
      <alignment vertical="top" wrapText="1"/>
    </xf>
    <xf numFmtId="0" fontId="23" fillId="0" borderId="0" xfId="0" applyFont="1" applyAlignment="1">
      <alignment vertical="center"/>
    </xf>
    <xf numFmtId="0" fontId="29" fillId="0" borderId="0" xfId="0" applyFont="1" applyAlignment="1">
      <alignment vertical="center"/>
    </xf>
    <xf numFmtId="0" fontId="24" fillId="0" borderId="33" xfId="0" applyFont="1" applyBorder="1" applyAlignment="1">
      <alignment horizontal="center"/>
    </xf>
    <xf numFmtId="0" fontId="16" fillId="0" borderId="33" xfId="0" applyFont="1" applyFill="1" applyBorder="1" applyAlignment="1">
      <alignment horizontal="left" vertical="top" wrapText="1"/>
    </xf>
    <xf numFmtId="0" fontId="26" fillId="0" borderId="23" xfId="0" applyFont="1" applyFill="1" applyBorder="1" applyAlignment="1">
      <alignment vertical="top" wrapText="1"/>
    </xf>
    <xf numFmtId="0" fontId="8" fillId="0" borderId="22" xfId="0" applyFont="1" applyFill="1" applyBorder="1" applyAlignment="1">
      <alignment vertical="top" wrapText="1"/>
    </xf>
    <xf numFmtId="0" fontId="8" fillId="0" borderId="2" xfId="0" applyFont="1" applyFill="1" applyBorder="1" applyAlignment="1">
      <alignment vertical="top" wrapText="1"/>
    </xf>
    <xf numFmtId="0" fontId="14" fillId="0" borderId="3" xfId="0" applyFont="1" applyBorder="1" applyAlignment="1">
      <alignment horizontal="left" wrapText="1"/>
    </xf>
    <xf numFmtId="0" fontId="14" fillId="0" borderId="11" xfId="0" applyFont="1" applyBorder="1" applyAlignment="1">
      <alignment horizontal="left" wrapText="1"/>
    </xf>
    <xf numFmtId="0" fontId="14" fillId="0" borderId="4" xfId="0" applyFont="1" applyBorder="1" applyAlignment="1">
      <alignment horizontal="left" wrapText="1"/>
    </xf>
    <xf numFmtId="0" fontId="14" fillId="0" borderId="35" xfId="0" applyFont="1" applyBorder="1" applyAlignment="1">
      <alignment horizontal="left" wrapText="1"/>
    </xf>
    <xf numFmtId="0" fontId="8" fillId="0" borderId="23" xfId="0" applyFont="1" applyBorder="1" applyAlignment="1">
      <alignment horizontal="left" vertical="top" wrapText="1"/>
    </xf>
    <xf numFmtId="0" fontId="8" fillId="0" borderId="22" xfId="0" applyFont="1" applyBorder="1" applyAlignment="1">
      <alignment horizontal="left" vertical="top" wrapText="1"/>
    </xf>
    <xf numFmtId="0" fontId="8" fillId="0" borderId="2" xfId="0" applyFont="1" applyBorder="1" applyAlignment="1">
      <alignment horizontal="left" vertical="top" wrapText="1"/>
    </xf>
    <xf numFmtId="0" fontId="26" fillId="0" borderId="23" xfId="0" applyFont="1" applyBorder="1" applyAlignment="1">
      <alignment horizontal="left" vertical="top" wrapText="1"/>
    </xf>
    <xf numFmtId="0" fontId="26" fillId="0" borderId="22" xfId="0" applyFont="1" applyBorder="1" applyAlignment="1">
      <alignment horizontal="left" vertical="top" wrapText="1"/>
    </xf>
    <xf numFmtId="0" fontId="26" fillId="0" borderId="2" xfId="0" applyFont="1" applyBorder="1" applyAlignment="1">
      <alignment horizontal="left" vertical="top" wrapText="1"/>
    </xf>
    <xf numFmtId="0" fontId="54" fillId="4" borderId="10" xfId="6" applyNumberFormat="1" applyFont="1" applyFill="1" applyBorder="1" applyAlignment="1">
      <alignment vertical="top" wrapText="1"/>
    </xf>
    <xf numFmtId="0" fontId="15" fillId="4" borderId="10" xfId="6" applyNumberFormat="1" applyFont="1" applyFill="1" applyBorder="1" applyAlignment="1">
      <alignment vertical="top" wrapText="1"/>
    </xf>
    <xf numFmtId="0" fontId="26" fillId="0" borderId="23" xfId="0" applyFont="1" applyFill="1" applyBorder="1" applyAlignment="1">
      <alignment horizontal="left" vertical="top" wrapText="1"/>
    </xf>
    <xf numFmtId="0" fontId="26" fillId="0" borderId="22" xfId="0" applyFont="1" applyFill="1" applyBorder="1" applyAlignment="1">
      <alignment horizontal="left" vertical="top" wrapText="1"/>
    </xf>
    <xf numFmtId="0" fontId="26" fillId="0" borderId="2" xfId="0" applyFont="1" applyFill="1" applyBorder="1" applyAlignment="1">
      <alignment horizontal="left" vertical="top" wrapText="1"/>
    </xf>
    <xf numFmtId="0" fontId="13" fillId="0" borderId="8" xfId="0" applyFont="1" applyFill="1" applyBorder="1" applyAlignment="1">
      <alignment horizontal="center" vertical="top" wrapText="1"/>
    </xf>
    <xf numFmtId="0" fontId="29" fillId="0" borderId="3" xfId="0" applyFont="1" applyFill="1" applyBorder="1" applyAlignment="1">
      <alignment horizontal="center" vertical="top" wrapText="1"/>
    </xf>
    <xf numFmtId="0" fontId="29" fillId="0" borderId="11" xfId="0" applyFont="1" applyFill="1" applyBorder="1" applyAlignment="1">
      <alignment horizontal="center" vertical="top" wrapText="1"/>
    </xf>
    <xf numFmtId="0" fontId="29" fillId="0" borderId="4" xfId="0" applyFont="1" applyFill="1" applyBorder="1" applyAlignment="1">
      <alignment horizontal="center" vertical="top" wrapText="1"/>
    </xf>
    <xf numFmtId="0" fontId="13" fillId="0" borderId="35" xfId="0" applyFont="1" applyFill="1" applyBorder="1" applyAlignment="1">
      <alignment horizontal="center" vertical="top" wrapText="1"/>
    </xf>
    <xf numFmtId="0" fontId="13" fillId="0" borderId="36" xfId="0" applyFont="1" applyFill="1" applyBorder="1" applyAlignment="1">
      <alignment horizontal="center" vertical="top" wrapText="1"/>
    </xf>
    <xf numFmtId="0" fontId="38" fillId="8" borderId="15" xfId="3" applyNumberFormat="1" applyFont="1" applyFill="1" applyBorder="1" applyAlignment="1">
      <alignment horizontal="center" vertical="top" wrapText="1"/>
    </xf>
    <xf numFmtId="0" fontId="38" fillId="8" borderId="5" xfId="3" applyNumberFormat="1" applyFont="1" applyFill="1" applyBorder="1" applyAlignment="1">
      <alignment horizontal="center" vertical="top" wrapText="1"/>
    </xf>
    <xf numFmtId="0" fontId="30" fillId="10" borderId="18" xfId="3" applyNumberFormat="1" applyFont="1" applyFill="1" applyBorder="1" applyAlignment="1">
      <alignment horizontal="center" vertical="top" wrapText="1"/>
    </xf>
    <xf numFmtId="0" fontId="30" fillId="10" borderId="16" xfId="3" applyNumberFormat="1" applyFont="1" applyFill="1" applyBorder="1" applyAlignment="1">
      <alignment horizontal="center" vertical="top" wrapText="1"/>
    </xf>
    <xf numFmtId="0" fontId="30" fillId="10" borderId="34" xfId="3" applyNumberFormat="1" applyFont="1" applyFill="1" applyBorder="1" applyAlignment="1">
      <alignment horizontal="center" vertical="top" wrapText="1"/>
    </xf>
    <xf numFmtId="0" fontId="30" fillId="8" borderId="16" xfId="3" applyNumberFormat="1" applyFont="1" applyFill="1" applyBorder="1" applyAlignment="1">
      <alignment horizontal="center" vertical="top" wrapText="1"/>
    </xf>
    <xf numFmtId="0" fontId="31" fillId="8" borderId="15" xfId="3" applyNumberFormat="1" applyFont="1" applyFill="1" applyBorder="1" applyAlignment="1">
      <alignment horizontal="center" vertical="top" wrapText="1"/>
    </xf>
    <xf numFmtId="0" fontId="31" fillId="8" borderId="5" xfId="3" applyNumberFormat="1" applyFont="1" applyFill="1" applyBorder="1" applyAlignment="1">
      <alignment horizontal="center" vertical="top" wrapText="1"/>
    </xf>
    <xf numFmtId="3" fontId="30" fillId="8" borderId="17" xfId="3" applyNumberFormat="1" applyFont="1" applyFill="1" applyBorder="1" applyAlignment="1">
      <alignment horizontal="center" vertical="top" wrapText="1"/>
    </xf>
    <xf numFmtId="3" fontId="30" fillId="8" borderId="6" xfId="3" applyNumberFormat="1" applyFont="1" applyFill="1" applyBorder="1" applyAlignment="1">
      <alignment horizontal="center" vertical="top" wrapText="1"/>
    </xf>
    <xf numFmtId="0" fontId="30" fillId="9" borderId="18" xfId="3" applyNumberFormat="1" applyFont="1" applyFill="1" applyBorder="1" applyAlignment="1">
      <alignment horizontal="center" vertical="top" wrapText="1"/>
    </xf>
    <xf numFmtId="0" fontId="30" fillId="9" borderId="16" xfId="3" applyNumberFormat="1" applyFont="1" applyFill="1" applyBorder="1" applyAlignment="1">
      <alignment horizontal="center" vertical="top" wrapText="1"/>
    </xf>
    <xf numFmtId="0" fontId="30" fillId="9" borderId="19" xfId="3" applyNumberFormat="1" applyFont="1" applyFill="1" applyBorder="1" applyAlignment="1">
      <alignment horizontal="center" vertical="top" wrapText="1"/>
    </xf>
    <xf numFmtId="0" fontId="61" fillId="16" borderId="33" xfId="0" applyFont="1" applyFill="1" applyBorder="1" applyAlignment="1">
      <alignment horizontal="center" vertical="center" wrapText="1"/>
    </xf>
    <xf numFmtId="0" fontId="61" fillId="16" borderId="33" xfId="0" applyFont="1" applyFill="1" applyBorder="1" applyAlignment="1">
      <alignment horizontal="center" vertical="center"/>
    </xf>
    <xf numFmtId="0" fontId="0" fillId="0" borderId="33" xfId="0" applyBorder="1" applyAlignment="1">
      <alignment vertical="center"/>
    </xf>
    <xf numFmtId="0" fontId="24" fillId="0" borderId="33" xfId="0" applyFont="1" applyBorder="1" applyAlignment="1">
      <alignment horizontal="left" wrapText="1"/>
    </xf>
    <xf numFmtId="0" fontId="0" fillId="0" borderId="33" xfId="0" applyBorder="1" applyAlignment="1">
      <alignment vertical="top" wrapText="1"/>
    </xf>
    <xf numFmtId="0" fontId="14" fillId="0" borderId="33" xfId="0" applyFont="1" applyBorder="1" applyAlignment="1">
      <alignment vertical="top" wrapText="1"/>
    </xf>
    <xf numFmtId="0" fontId="84" fillId="0" borderId="35" xfId="0" applyFont="1" applyBorder="1" applyAlignment="1">
      <alignment horizontal="left" wrapText="1"/>
    </xf>
    <xf numFmtId="0" fontId="84" fillId="0" borderId="36" xfId="0" applyFont="1" applyBorder="1" applyAlignment="1">
      <alignment horizontal="left" wrapText="1"/>
    </xf>
    <xf numFmtId="0" fontId="84" fillId="0" borderId="37" xfId="0" applyFont="1" applyBorder="1" applyAlignment="1">
      <alignment horizontal="left" wrapText="1"/>
    </xf>
    <xf numFmtId="0" fontId="2" fillId="0" borderId="0" xfId="0" applyFont="1" applyAlignment="1">
      <alignment horizontal="left" vertical="top" wrapText="1"/>
    </xf>
    <xf numFmtId="0" fontId="0" fillId="0" borderId="0" xfId="0" applyAlignment="1">
      <alignment horizontal="left" vertical="top" wrapText="1"/>
    </xf>
    <xf numFmtId="0" fontId="1" fillId="0" borderId="0" xfId="0" applyFont="1" applyAlignment="1">
      <alignment vertical="top" wrapText="1"/>
    </xf>
    <xf numFmtId="0" fontId="0" fillId="0" borderId="0" xfId="0" applyAlignment="1">
      <alignment vertical="top" wrapText="1"/>
    </xf>
    <xf numFmtId="0" fontId="59" fillId="0" borderId="35" xfId="0" applyFont="1" applyBorder="1" applyAlignment="1">
      <alignment horizontal="left" wrapText="1"/>
    </xf>
    <xf numFmtId="0" fontId="44" fillId="0" borderId="36" xfId="0" applyFont="1" applyBorder="1" applyAlignment="1">
      <alignment horizontal="left" wrapText="1"/>
    </xf>
    <xf numFmtId="0" fontId="44" fillId="0" borderId="37" xfId="0" applyFont="1" applyBorder="1" applyAlignment="1">
      <alignment horizontal="left" wrapText="1"/>
    </xf>
    <xf numFmtId="0" fontId="23" fillId="0" borderId="0" xfId="0" applyFont="1" applyAlignment="1">
      <alignment vertical="center"/>
    </xf>
    <xf numFmtId="4" fontId="10" fillId="0" borderId="0" xfId="0" applyNumberFormat="1" applyFont="1" applyAlignment="1">
      <alignment horizontal="right" vertical="center"/>
    </xf>
    <xf numFmtId="0" fontId="10" fillId="0" borderId="0" xfId="0" applyFont="1" applyAlignment="1">
      <alignment horizontal="right" vertical="center"/>
    </xf>
    <xf numFmtId="0" fontId="0" fillId="0" borderId="0" xfId="0" applyAlignment="1">
      <alignment vertical="center"/>
    </xf>
    <xf numFmtId="0" fontId="29" fillId="0" borderId="0" xfId="0" applyFont="1" applyAlignment="1">
      <alignment vertical="center"/>
    </xf>
    <xf numFmtId="0" fontId="13" fillId="0" borderId="3" xfId="0" applyFont="1" applyFill="1" applyBorder="1" applyAlignment="1">
      <alignment horizontal="center" vertical="top" wrapText="1"/>
    </xf>
    <xf numFmtId="0" fontId="13" fillId="0" borderId="11" xfId="0" applyFont="1" applyFill="1" applyBorder="1" applyAlignment="1">
      <alignment horizontal="center" vertical="top" wrapText="1"/>
    </xf>
    <xf numFmtId="0" fontId="13" fillId="0" borderId="4" xfId="0" applyFont="1" applyFill="1" applyBorder="1" applyAlignment="1">
      <alignment horizontal="center" vertical="top" wrapText="1"/>
    </xf>
    <xf numFmtId="0" fontId="23" fillId="0" borderId="3" xfId="0" applyFont="1" applyFill="1" applyBorder="1" applyAlignment="1">
      <alignment horizontal="center" vertical="top" wrapText="1"/>
    </xf>
    <xf numFmtId="0" fontId="23" fillId="0" borderId="11" xfId="0" applyFont="1" applyFill="1" applyBorder="1" applyAlignment="1">
      <alignment horizontal="center" vertical="top" wrapText="1"/>
    </xf>
    <xf numFmtId="0" fontId="23" fillId="0" borderId="4" xfId="0" applyFont="1" applyFill="1" applyBorder="1" applyAlignment="1">
      <alignment horizontal="center" vertical="top" wrapText="1"/>
    </xf>
    <xf numFmtId="0" fontId="14" fillId="0" borderId="25" xfId="0" applyFont="1" applyBorder="1" applyAlignment="1">
      <alignment horizontal="left" vertical="top" wrapText="1"/>
    </xf>
    <xf numFmtId="0" fontId="14" fillId="0" borderId="26" xfId="0" applyFont="1" applyBorder="1" applyAlignment="1">
      <alignment horizontal="left" vertical="top" wrapText="1"/>
    </xf>
    <xf numFmtId="0" fontId="0" fillId="0" borderId="25" xfId="0" applyBorder="1" applyAlignment="1">
      <alignment horizontal="center" vertical="top"/>
    </xf>
    <xf numFmtId="0" fontId="0" fillId="0" borderId="26" xfId="0" applyBorder="1" applyAlignment="1">
      <alignment horizontal="center" vertical="top"/>
    </xf>
    <xf numFmtId="0" fontId="14" fillId="0" borderId="27" xfId="0" applyFont="1" applyBorder="1" applyAlignment="1">
      <alignment horizontal="left" vertical="top" wrapText="1"/>
    </xf>
    <xf numFmtId="0" fontId="14" fillId="0" borderId="28" xfId="0" applyFont="1" applyBorder="1" applyAlignment="1">
      <alignment horizontal="left" vertical="top" wrapText="1"/>
    </xf>
    <xf numFmtId="0" fontId="14" fillId="0" borderId="29" xfId="0" applyFont="1" applyBorder="1" applyAlignment="1">
      <alignment horizontal="left" vertical="top" wrapText="1"/>
    </xf>
    <xf numFmtId="0" fontId="14" fillId="0" borderId="30" xfId="0" applyFont="1" applyBorder="1" applyAlignment="1">
      <alignment horizontal="left" vertical="top" wrapText="1"/>
    </xf>
  </cellXfs>
  <cellStyles count="16">
    <cellStyle name="Обычный" xfId="0" builtinId="0"/>
    <cellStyle name="Обычный 2" xfId="2"/>
    <cellStyle name="Обычный 2 2" xfId="10"/>
    <cellStyle name="Обычный 3" xfId="5"/>
    <cellStyle name="Обычный 3 2" xfId="11"/>
    <cellStyle name="Обычный 4" xfId="9"/>
    <cellStyle name="Обычный 5" xfId="8"/>
    <cellStyle name="Обычный 6" xfId="13"/>
    <cellStyle name="Обычный 7" xfId="14"/>
    <cellStyle name="Обычный_254р8.3_СписокСчетов" xfId="6"/>
    <cellStyle name="Обычный_Лист1" xfId="1"/>
    <cellStyle name="Обычный_Лист2" xfId="3"/>
    <cellStyle name="Обычный_Лист3" xfId="4"/>
    <cellStyle name="Обычный_списокКлассов" xfId="15"/>
    <cellStyle name="Обычный_Сред29006" xfId="12"/>
    <cellStyle name="Обычный_Формулы_ЭлСтоим" xfId="7"/>
  </cellStyles>
  <dxfs count="18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16</xdr:col>
      <xdr:colOff>88901</xdr:colOff>
      <xdr:row>4</xdr:row>
      <xdr:rowOff>279400</xdr:rowOff>
    </xdr:from>
    <xdr:to>
      <xdr:col>18</xdr:col>
      <xdr:colOff>242770</xdr:colOff>
      <xdr:row>5</xdr:row>
      <xdr:rowOff>2570780</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50485676" y="1165225"/>
          <a:ext cx="3497143" cy="5102857"/>
        </a:xfrm>
        <a:prstGeom prst="rect">
          <a:avLst/>
        </a:prstGeom>
      </xdr:spPr>
    </xdr:pic>
    <xdr:clientData/>
  </xdr:twoCellAnchor>
  <xdr:twoCellAnchor editAs="oneCell">
    <xdr:from>
      <xdr:col>1</xdr:col>
      <xdr:colOff>1860178</xdr:colOff>
      <xdr:row>8</xdr:row>
      <xdr:rowOff>3294527</xdr:rowOff>
    </xdr:from>
    <xdr:to>
      <xdr:col>3</xdr:col>
      <xdr:colOff>947566</xdr:colOff>
      <xdr:row>8</xdr:row>
      <xdr:rowOff>3945384</xdr:rowOff>
    </xdr:to>
    <xdr:pic>
      <xdr:nvPicPr>
        <xdr:cNvPr id="3" name="Рисунок 2"/>
        <xdr:cNvPicPr>
          <a:picLocks noChangeAspect="1"/>
        </xdr:cNvPicPr>
      </xdr:nvPicPr>
      <xdr:blipFill>
        <a:blip xmlns:r="http://schemas.openxmlformats.org/officeDocument/2006/relationships" r:embed="rId2"/>
        <a:stretch>
          <a:fillRect/>
        </a:stretch>
      </xdr:blipFill>
      <xdr:spPr>
        <a:xfrm>
          <a:off x="3496237" y="15038292"/>
          <a:ext cx="4970476" cy="650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19</xdr:row>
      <xdr:rowOff>76200</xdr:rowOff>
    </xdr:from>
    <xdr:to>
      <xdr:col>1</xdr:col>
      <xdr:colOff>2892650</xdr:colOff>
      <xdr:row>34</xdr:row>
      <xdr:rowOff>150128</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57150" y="6686550"/>
          <a:ext cx="8360000" cy="2931428"/>
        </a:xfrm>
        <a:prstGeom prst="rect">
          <a:avLst/>
        </a:prstGeom>
      </xdr:spPr>
    </xdr:pic>
    <xdr:clientData/>
  </xdr:twoCellAnchor>
  <xdr:twoCellAnchor editAs="oneCell">
    <xdr:from>
      <xdr:col>1</xdr:col>
      <xdr:colOff>2867025</xdr:colOff>
      <xdr:row>19</xdr:row>
      <xdr:rowOff>123825</xdr:rowOff>
    </xdr:from>
    <xdr:to>
      <xdr:col>2</xdr:col>
      <xdr:colOff>3058703</xdr:colOff>
      <xdr:row>49</xdr:row>
      <xdr:rowOff>43111</xdr:rowOff>
    </xdr:to>
    <xdr:pic>
      <xdr:nvPicPr>
        <xdr:cNvPr id="4" name="Рисунок 3"/>
        <xdr:cNvPicPr>
          <a:picLocks noChangeAspect="1"/>
        </xdr:cNvPicPr>
      </xdr:nvPicPr>
      <xdr:blipFill>
        <a:blip xmlns:r="http://schemas.openxmlformats.org/officeDocument/2006/relationships" r:embed="rId2"/>
        <a:stretch>
          <a:fillRect/>
        </a:stretch>
      </xdr:blipFill>
      <xdr:spPr>
        <a:xfrm>
          <a:off x="8391525" y="6543675"/>
          <a:ext cx="5811428" cy="56342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xdr:row>
      <xdr:rowOff>66675</xdr:rowOff>
    </xdr:from>
    <xdr:to>
      <xdr:col>0</xdr:col>
      <xdr:colOff>6609524</xdr:colOff>
      <xdr:row>1</xdr:row>
      <xdr:rowOff>3580961</xdr:rowOff>
    </xdr:to>
    <xdr:pic>
      <xdr:nvPicPr>
        <xdr:cNvPr id="4" name="Рисунок 3"/>
        <xdr:cNvPicPr>
          <a:picLocks noChangeAspect="1"/>
        </xdr:cNvPicPr>
      </xdr:nvPicPr>
      <xdr:blipFill>
        <a:blip xmlns:r="http://schemas.openxmlformats.org/officeDocument/2006/relationships" r:embed="rId1"/>
        <a:stretch>
          <a:fillRect/>
        </a:stretch>
      </xdr:blipFill>
      <xdr:spPr>
        <a:xfrm>
          <a:off x="0" y="561975"/>
          <a:ext cx="6609524" cy="3514286"/>
        </a:xfrm>
        <a:prstGeom prst="rect">
          <a:avLst/>
        </a:prstGeom>
      </xdr:spPr>
    </xdr:pic>
    <xdr:clientData/>
  </xdr:twoCellAnchor>
  <xdr:twoCellAnchor editAs="oneCell">
    <xdr:from>
      <xdr:col>1</xdr:col>
      <xdr:colOff>201706</xdr:colOff>
      <xdr:row>0</xdr:row>
      <xdr:rowOff>67236</xdr:rowOff>
    </xdr:from>
    <xdr:to>
      <xdr:col>2</xdr:col>
      <xdr:colOff>5384254</xdr:colOff>
      <xdr:row>7</xdr:row>
      <xdr:rowOff>14648</xdr:rowOff>
    </xdr:to>
    <xdr:pic>
      <xdr:nvPicPr>
        <xdr:cNvPr id="9" name="Рисунок 8"/>
        <xdr:cNvPicPr>
          <a:picLocks noChangeAspect="1"/>
        </xdr:cNvPicPr>
      </xdr:nvPicPr>
      <xdr:blipFill>
        <a:blip xmlns:r="http://schemas.openxmlformats.org/officeDocument/2006/relationships" r:embed="rId2"/>
        <a:stretch>
          <a:fillRect/>
        </a:stretch>
      </xdr:blipFill>
      <xdr:spPr>
        <a:xfrm>
          <a:off x="11990294" y="67236"/>
          <a:ext cx="5406666" cy="5640000"/>
        </a:xfrm>
        <a:prstGeom prst="rect">
          <a:avLst/>
        </a:prstGeom>
      </xdr:spPr>
    </xdr:pic>
    <xdr:clientData/>
  </xdr:twoCellAnchor>
  <xdr:twoCellAnchor editAs="oneCell">
    <xdr:from>
      <xdr:col>2</xdr:col>
      <xdr:colOff>4684059</xdr:colOff>
      <xdr:row>0</xdr:row>
      <xdr:rowOff>324971</xdr:rowOff>
    </xdr:from>
    <xdr:to>
      <xdr:col>10</xdr:col>
      <xdr:colOff>448236</xdr:colOff>
      <xdr:row>2</xdr:row>
      <xdr:rowOff>113762</xdr:rowOff>
    </xdr:to>
    <xdr:pic>
      <xdr:nvPicPr>
        <xdr:cNvPr id="3" name="Рисунок 2"/>
        <xdr:cNvPicPr>
          <a:picLocks noChangeAspect="1"/>
        </xdr:cNvPicPr>
      </xdr:nvPicPr>
      <xdr:blipFill rotWithShape="1">
        <a:blip xmlns:r="http://schemas.openxmlformats.org/officeDocument/2006/relationships" r:embed="rId3"/>
        <a:srcRect r="32656"/>
        <a:stretch/>
      </xdr:blipFill>
      <xdr:spPr>
        <a:xfrm>
          <a:off x="16696765" y="324971"/>
          <a:ext cx="6958853" cy="4304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200026</xdr:colOff>
      <xdr:row>34</xdr:row>
      <xdr:rowOff>104775</xdr:rowOff>
    </xdr:from>
    <xdr:to>
      <xdr:col>12</xdr:col>
      <xdr:colOff>62409</xdr:colOff>
      <xdr:row>59</xdr:row>
      <xdr:rowOff>22275</xdr:rowOff>
    </xdr:to>
    <xdr:pic>
      <xdr:nvPicPr>
        <xdr:cNvPr id="10" name="Рисунок 9"/>
        <xdr:cNvPicPr>
          <a:picLocks noChangeAspect="1"/>
        </xdr:cNvPicPr>
      </xdr:nvPicPr>
      <xdr:blipFill>
        <a:blip xmlns:r="http://schemas.openxmlformats.org/officeDocument/2006/relationships" r:embed="rId1"/>
        <a:stretch>
          <a:fillRect/>
        </a:stretch>
      </xdr:blipFill>
      <xdr:spPr>
        <a:xfrm>
          <a:off x="5248276" y="7486650"/>
          <a:ext cx="11273333" cy="4680000"/>
        </a:xfrm>
        <a:prstGeom prst="rect">
          <a:avLst/>
        </a:prstGeom>
      </xdr:spPr>
    </xdr:pic>
    <xdr:clientData/>
  </xdr:twoCellAnchor>
  <xdr:twoCellAnchor editAs="oneCell">
    <xdr:from>
      <xdr:col>8</xdr:col>
      <xdr:colOff>114300</xdr:colOff>
      <xdr:row>28</xdr:row>
      <xdr:rowOff>95250</xdr:rowOff>
    </xdr:from>
    <xdr:to>
      <xdr:col>11</xdr:col>
      <xdr:colOff>1266086</xdr:colOff>
      <xdr:row>37</xdr:row>
      <xdr:rowOff>28369</xdr:rowOff>
    </xdr:to>
    <xdr:pic>
      <xdr:nvPicPr>
        <xdr:cNvPr id="11" name="Рисунок 10"/>
        <xdr:cNvPicPr>
          <a:picLocks noChangeAspect="1"/>
        </xdr:cNvPicPr>
      </xdr:nvPicPr>
      <xdr:blipFill>
        <a:blip xmlns:r="http://schemas.openxmlformats.org/officeDocument/2006/relationships" r:embed="rId2"/>
        <a:stretch>
          <a:fillRect/>
        </a:stretch>
      </xdr:blipFill>
      <xdr:spPr>
        <a:xfrm>
          <a:off x="7839075" y="6334125"/>
          <a:ext cx="5914286" cy="1647619"/>
        </a:xfrm>
        <a:prstGeom prst="rect">
          <a:avLst/>
        </a:prstGeom>
      </xdr:spPr>
    </xdr:pic>
    <xdr:clientData/>
  </xdr:twoCellAnchor>
  <xdr:twoCellAnchor editAs="oneCell">
    <xdr:from>
      <xdr:col>0</xdr:col>
      <xdr:colOff>0</xdr:colOff>
      <xdr:row>15</xdr:row>
      <xdr:rowOff>9525</xdr:rowOff>
    </xdr:from>
    <xdr:to>
      <xdr:col>6</xdr:col>
      <xdr:colOff>12607</xdr:colOff>
      <xdr:row>36</xdr:row>
      <xdr:rowOff>16521</xdr:rowOff>
    </xdr:to>
    <xdr:pic>
      <xdr:nvPicPr>
        <xdr:cNvPr id="12" name="Рисунок 11"/>
        <xdr:cNvPicPr>
          <a:picLocks noChangeAspect="1"/>
        </xdr:cNvPicPr>
      </xdr:nvPicPr>
      <xdr:blipFill>
        <a:blip xmlns:r="http://schemas.openxmlformats.org/officeDocument/2006/relationships" r:embed="rId3"/>
        <a:stretch>
          <a:fillRect/>
        </a:stretch>
      </xdr:blipFill>
      <xdr:spPr>
        <a:xfrm>
          <a:off x="0" y="3657600"/>
          <a:ext cx="5822857" cy="4988572"/>
        </a:xfrm>
        <a:prstGeom prst="rect">
          <a:avLst/>
        </a:prstGeom>
      </xdr:spPr>
    </xdr:pic>
    <xdr:clientData/>
  </xdr:twoCellAnchor>
  <xdr:twoCellAnchor editAs="oneCell">
    <xdr:from>
      <xdr:col>10</xdr:col>
      <xdr:colOff>1609725</xdr:colOff>
      <xdr:row>15</xdr:row>
      <xdr:rowOff>219075</xdr:rowOff>
    </xdr:from>
    <xdr:to>
      <xdr:col>14</xdr:col>
      <xdr:colOff>3741933</xdr:colOff>
      <xdr:row>25</xdr:row>
      <xdr:rowOff>123475</xdr:rowOff>
    </xdr:to>
    <xdr:pic>
      <xdr:nvPicPr>
        <xdr:cNvPr id="2" name="Рисунок 1"/>
        <xdr:cNvPicPr>
          <a:picLocks noChangeAspect="1"/>
        </xdr:cNvPicPr>
      </xdr:nvPicPr>
      <xdr:blipFill>
        <a:blip xmlns:r="http://schemas.openxmlformats.org/officeDocument/2006/relationships" r:embed="rId4"/>
        <a:stretch>
          <a:fillRect/>
        </a:stretch>
      </xdr:blipFill>
      <xdr:spPr>
        <a:xfrm>
          <a:off x="12411075" y="3000375"/>
          <a:ext cx="11133333" cy="279047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88900</xdr:colOff>
      <xdr:row>4</xdr:row>
      <xdr:rowOff>279400</xdr:rowOff>
    </xdr:from>
    <xdr:to>
      <xdr:col>22</xdr:col>
      <xdr:colOff>138969</xdr:colOff>
      <xdr:row>7</xdr:row>
      <xdr:rowOff>622833</xdr:rowOff>
    </xdr:to>
    <xdr:pic>
      <xdr:nvPicPr>
        <xdr:cNvPr id="2" name="Рисунок 1"/>
        <xdr:cNvPicPr>
          <a:picLocks noChangeAspect="1"/>
        </xdr:cNvPicPr>
      </xdr:nvPicPr>
      <xdr:blipFill>
        <a:blip xmlns:r="http://schemas.openxmlformats.org/officeDocument/2006/relationships" r:embed="rId1"/>
        <a:stretch>
          <a:fillRect/>
        </a:stretch>
      </xdr:blipFill>
      <xdr:spPr>
        <a:xfrm>
          <a:off x="45910500" y="1460500"/>
          <a:ext cx="5828571" cy="850476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1533526</xdr:colOff>
      <xdr:row>16</xdr:row>
      <xdr:rowOff>9525</xdr:rowOff>
    </xdr:from>
    <xdr:to>
      <xdr:col>4</xdr:col>
      <xdr:colOff>1323975</xdr:colOff>
      <xdr:row>31</xdr:row>
      <xdr:rowOff>19050</xdr:rowOff>
    </xdr:to>
    <xdr:pic>
      <xdr:nvPicPr>
        <xdr:cNvPr id="3" name="Рисунок 2"/>
        <xdr:cNvPicPr>
          <a:picLocks noChangeAspect="1"/>
        </xdr:cNvPicPr>
      </xdr:nvPicPr>
      <xdr:blipFill rotWithShape="1">
        <a:blip xmlns:r="http://schemas.openxmlformats.org/officeDocument/2006/relationships" r:embed="rId1"/>
        <a:srcRect l="-1" r="2308" b="24171"/>
        <a:stretch/>
      </xdr:blipFill>
      <xdr:spPr>
        <a:xfrm>
          <a:off x="1533526" y="6591300"/>
          <a:ext cx="7219949" cy="2867025"/>
        </a:xfrm>
        <a:prstGeom prst="rect">
          <a:avLst/>
        </a:prstGeom>
      </xdr:spPr>
    </xdr:pic>
    <xdr:clientData/>
  </xdr:twoCellAnchor>
  <xdr:twoCellAnchor editAs="oneCell">
    <xdr:from>
      <xdr:col>0</xdr:col>
      <xdr:colOff>0</xdr:colOff>
      <xdr:row>1</xdr:row>
      <xdr:rowOff>47625</xdr:rowOff>
    </xdr:from>
    <xdr:to>
      <xdr:col>1</xdr:col>
      <xdr:colOff>2357900</xdr:colOff>
      <xdr:row>2</xdr:row>
      <xdr:rowOff>39750</xdr:rowOff>
    </xdr:to>
    <xdr:pic>
      <xdr:nvPicPr>
        <xdr:cNvPr id="2" name="Рисунок 1"/>
        <xdr:cNvPicPr>
          <a:picLocks noChangeAspect="1"/>
        </xdr:cNvPicPr>
      </xdr:nvPicPr>
      <xdr:blipFill>
        <a:blip xmlns:r="http://schemas.openxmlformats.org/officeDocument/2006/relationships" r:embed="rId2"/>
        <a:stretch>
          <a:fillRect/>
        </a:stretch>
      </xdr:blipFill>
      <xdr:spPr>
        <a:xfrm>
          <a:off x="0" y="238125"/>
          <a:ext cx="3920000" cy="2040000"/>
        </a:xfrm>
        <a:prstGeom prst="rect">
          <a:avLst/>
        </a:prstGeom>
        <a:solidFill>
          <a:schemeClr val="accent2"/>
        </a:solidFill>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workbookViewId="0">
      <pane ySplit="2" topLeftCell="A9" activePane="bottomLeft" state="frozen"/>
      <selection pane="bottomLeft" activeCell="I30" sqref="I30"/>
    </sheetView>
  </sheetViews>
  <sheetFormatPr defaultRowHeight="15" x14ac:dyDescent="0.25"/>
  <cols>
    <col min="1" max="1" width="6.7109375" style="4" customWidth="1"/>
    <col min="2" max="2" width="92.7109375" customWidth="1"/>
    <col min="3" max="3" width="11" customWidth="1"/>
    <col min="4" max="4" width="6.7109375" customWidth="1"/>
    <col min="5" max="5" width="69.28515625" customWidth="1"/>
    <col min="6" max="6" width="7.28515625" style="29" customWidth="1"/>
    <col min="7" max="7" width="4.5703125" style="29" customWidth="1"/>
    <col min="8" max="8" width="6.85546875" customWidth="1"/>
    <col min="9" max="9" width="86.5703125" customWidth="1"/>
    <col min="10" max="10" width="32.85546875" customWidth="1"/>
  </cols>
  <sheetData>
    <row r="1" spans="1:10" s="8" customFormat="1" x14ac:dyDescent="0.25">
      <c r="A1" s="4" t="s">
        <v>563</v>
      </c>
      <c r="B1" s="19" t="s">
        <v>574</v>
      </c>
      <c r="D1" s="361" t="s">
        <v>569</v>
      </c>
      <c r="E1" s="361"/>
      <c r="F1" s="361"/>
      <c r="G1" s="361"/>
      <c r="H1" s="361"/>
      <c r="I1" s="361"/>
      <c r="J1" s="29"/>
    </row>
    <row r="2" spans="1:10" s="7" customFormat="1" ht="44.25" customHeight="1" x14ac:dyDescent="0.25">
      <c r="A2" s="149" t="s">
        <v>183</v>
      </c>
      <c r="B2" s="104" t="s">
        <v>377</v>
      </c>
      <c r="C2" s="329" t="s">
        <v>572</v>
      </c>
      <c r="D2" s="350" t="s">
        <v>559</v>
      </c>
      <c r="E2" s="351" t="s">
        <v>570</v>
      </c>
      <c r="F2" s="11"/>
      <c r="G2" s="352" t="s">
        <v>568</v>
      </c>
      <c r="H2" s="352" t="s">
        <v>559</v>
      </c>
      <c r="I2" s="353" t="s">
        <v>377</v>
      </c>
      <c r="J2" s="330" t="s">
        <v>573</v>
      </c>
    </row>
    <row r="3" spans="1:10" x14ac:dyDescent="0.25">
      <c r="A3" s="183">
        <v>1</v>
      </c>
      <c r="B3" s="182" t="s">
        <v>378</v>
      </c>
      <c r="C3" t="s">
        <v>341</v>
      </c>
      <c r="D3" s="310">
        <v>1</v>
      </c>
      <c r="E3" s="311" t="s">
        <v>1</v>
      </c>
      <c r="G3" s="298">
        <v>1</v>
      </c>
      <c r="H3" s="310">
        <v>1</v>
      </c>
      <c r="I3" s="327" t="s">
        <v>378</v>
      </c>
      <c r="J3" s="298" t="s">
        <v>341</v>
      </c>
    </row>
    <row r="4" spans="1:10" x14ac:dyDescent="0.25">
      <c r="A4" s="183">
        <v>2</v>
      </c>
      <c r="B4" s="182" t="s">
        <v>2</v>
      </c>
      <c r="C4" s="8" t="s">
        <v>341</v>
      </c>
      <c r="D4" s="310">
        <v>2</v>
      </c>
      <c r="E4" s="311" t="s">
        <v>2</v>
      </c>
      <c r="G4" s="298">
        <v>2</v>
      </c>
      <c r="H4" s="310">
        <v>2</v>
      </c>
      <c r="I4" s="327" t="s">
        <v>2</v>
      </c>
      <c r="J4" s="298" t="s">
        <v>341</v>
      </c>
    </row>
    <row r="5" spans="1:10" x14ac:dyDescent="0.25">
      <c r="A5" s="183">
        <v>3</v>
      </c>
      <c r="B5" s="182" t="s">
        <v>3</v>
      </c>
      <c r="C5" s="8" t="s">
        <v>341</v>
      </c>
      <c r="D5" s="310">
        <v>3</v>
      </c>
      <c r="E5" s="311" t="s">
        <v>3</v>
      </c>
      <c r="G5" s="298">
        <v>3</v>
      </c>
      <c r="H5" s="310">
        <v>3</v>
      </c>
      <c r="I5" s="327" t="s">
        <v>3</v>
      </c>
      <c r="J5" s="298" t="s">
        <v>341</v>
      </c>
    </row>
    <row r="6" spans="1:10" x14ac:dyDescent="0.25">
      <c r="A6" s="183">
        <v>4</v>
      </c>
      <c r="B6" s="182" t="s">
        <v>11</v>
      </c>
      <c r="C6" s="8" t="s">
        <v>341</v>
      </c>
      <c r="D6" s="310">
        <v>4</v>
      </c>
      <c r="E6" s="311" t="s">
        <v>11</v>
      </c>
      <c r="G6" s="298">
        <v>4</v>
      </c>
      <c r="H6" s="310">
        <v>4</v>
      </c>
      <c r="I6" s="327" t="s">
        <v>11</v>
      </c>
      <c r="J6" s="298" t="s">
        <v>341</v>
      </c>
    </row>
    <row r="7" spans="1:10" x14ac:dyDescent="0.25">
      <c r="A7" s="183">
        <v>5</v>
      </c>
      <c r="B7" s="182" t="s">
        <v>4</v>
      </c>
      <c r="C7" s="8" t="s">
        <v>341</v>
      </c>
      <c r="D7" s="310">
        <v>5</v>
      </c>
      <c r="E7" s="311" t="s">
        <v>4</v>
      </c>
      <c r="G7" s="298">
        <v>5</v>
      </c>
      <c r="H7" s="310">
        <v>5</v>
      </c>
      <c r="I7" s="327" t="s">
        <v>4</v>
      </c>
      <c r="J7" s="298" t="s">
        <v>341</v>
      </c>
    </row>
    <row r="8" spans="1:10" x14ac:dyDescent="0.25">
      <c r="A8" s="183">
        <v>6</v>
      </c>
      <c r="B8" s="182" t="s">
        <v>5</v>
      </c>
      <c r="C8" s="8" t="s">
        <v>341</v>
      </c>
      <c r="D8" s="326">
        <v>6</v>
      </c>
      <c r="E8" s="312" t="s">
        <v>560</v>
      </c>
      <c r="G8" s="298">
        <v>6</v>
      </c>
      <c r="H8" s="326">
        <v>6</v>
      </c>
      <c r="I8" s="327" t="s">
        <v>511</v>
      </c>
      <c r="J8" s="298" t="s">
        <v>341</v>
      </c>
    </row>
    <row r="9" spans="1:10" x14ac:dyDescent="0.25">
      <c r="A9" s="183">
        <v>7</v>
      </c>
      <c r="B9" s="182" t="s">
        <v>23</v>
      </c>
      <c r="C9" s="8" t="s">
        <v>341</v>
      </c>
      <c r="D9" s="310">
        <v>7</v>
      </c>
      <c r="E9" s="311" t="s">
        <v>23</v>
      </c>
      <c r="G9" s="298">
        <v>7</v>
      </c>
      <c r="H9" s="310">
        <v>7</v>
      </c>
      <c r="I9" s="327" t="s">
        <v>23</v>
      </c>
      <c r="J9" s="298" t="s">
        <v>341</v>
      </c>
    </row>
    <row r="10" spans="1:10" x14ac:dyDescent="0.25">
      <c r="A10" s="183">
        <v>8</v>
      </c>
      <c r="B10" s="182" t="s">
        <v>24</v>
      </c>
      <c r="C10" s="8" t="s">
        <v>341</v>
      </c>
      <c r="D10" s="310">
        <v>8</v>
      </c>
      <c r="E10" s="311" t="s">
        <v>24</v>
      </c>
      <c r="G10" s="298">
        <v>8</v>
      </c>
      <c r="H10" s="310">
        <v>8</v>
      </c>
      <c r="I10" s="327" t="s">
        <v>24</v>
      </c>
      <c r="J10" s="298" t="s">
        <v>341</v>
      </c>
    </row>
    <row r="11" spans="1:10" x14ac:dyDescent="0.25">
      <c r="A11" s="183">
        <v>9</v>
      </c>
      <c r="B11" s="182" t="s">
        <v>6</v>
      </c>
      <c r="C11" s="8" t="s">
        <v>341</v>
      </c>
      <c r="D11" s="310">
        <v>9</v>
      </c>
      <c r="E11" s="311" t="s">
        <v>6</v>
      </c>
      <c r="G11" s="298">
        <v>9</v>
      </c>
      <c r="H11" s="310">
        <v>9</v>
      </c>
      <c r="I11" s="327" t="s">
        <v>6</v>
      </c>
      <c r="J11" s="298" t="s">
        <v>341</v>
      </c>
    </row>
    <row r="12" spans="1:10" x14ac:dyDescent="0.25">
      <c r="A12" s="183">
        <v>10</v>
      </c>
      <c r="B12" s="182" t="s">
        <v>7</v>
      </c>
      <c r="C12" s="8" t="s">
        <v>341</v>
      </c>
      <c r="D12" s="310">
        <v>10</v>
      </c>
      <c r="E12" s="311" t="s">
        <v>7</v>
      </c>
      <c r="G12" s="298">
        <v>10</v>
      </c>
      <c r="H12" s="310">
        <v>10</v>
      </c>
      <c r="I12" s="327" t="s">
        <v>7</v>
      </c>
      <c r="J12" s="298" t="s">
        <v>341</v>
      </c>
    </row>
    <row r="13" spans="1:10" x14ac:dyDescent="0.25">
      <c r="A13" s="183">
        <v>11</v>
      </c>
      <c r="B13" s="182" t="s">
        <v>8</v>
      </c>
      <c r="C13" s="8" t="s">
        <v>341</v>
      </c>
      <c r="D13" s="310">
        <v>11</v>
      </c>
      <c r="E13" s="311" t="s">
        <v>8</v>
      </c>
      <c r="G13" s="298">
        <v>11</v>
      </c>
      <c r="H13" s="310">
        <v>11</v>
      </c>
      <c r="I13" s="327" t="s">
        <v>8</v>
      </c>
      <c r="J13" s="298" t="s">
        <v>341</v>
      </c>
    </row>
    <row r="14" spans="1:10" x14ac:dyDescent="0.25">
      <c r="A14" s="183">
        <v>12</v>
      </c>
      <c r="B14" s="182" t="s">
        <v>25</v>
      </c>
      <c r="C14" s="8" t="s">
        <v>341</v>
      </c>
      <c r="D14" s="310">
        <v>12</v>
      </c>
      <c r="E14" s="311" t="s">
        <v>25</v>
      </c>
      <c r="G14" s="298">
        <v>12</v>
      </c>
      <c r="H14" s="310">
        <v>12</v>
      </c>
      <c r="I14" s="327" t="s">
        <v>25</v>
      </c>
      <c r="J14" s="298" t="s">
        <v>341</v>
      </c>
    </row>
    <row r="15" spans="1:10" x14ac:dyDescent="0.25">
      <c r="A15" s="183">
        <v>13</v>
      </c>
      <c r="B15" s="182" t="s">
        <v>9</v>
      </c>
      <c r="C15" s="8" t="s">
        <v>341</v>
      </c>
      <c r="D15" s="310">
        <v>13</v>
      </c>
      <c r="E15" s="311" t="s">
        <v>9</v>
      </c>
      <c r="G15" s="298">
        <v>13</v>
      </c>
      <c r="H15" s="310">
        <v>13</v>
      </c>
      <c r="I15" s="327" t="s">
        <v>9</v>
      </c>
      <c r="J15" s="298" t="s">
        <v>341</v>
      </c>
    </row>
    <row r="16" spans="1:10" x14ac:dyDescent="0.25">
      <c r="A16" s="183">
        <v>14</v>
      </c>
      <c r="B16" s="182" t="s">
        <v>26</v>
      </c>
      <c r="C16" s="8" t="s">
        <v>341</v>
      </c>
      <c r="D16" s="310">
        <v>14</v>
      </c>
      <c r="E16" s="311" t="s">
        <v>26</v>
      </c>
      <c r="G16" s="298">
        <v>14</v>
      </c>
      <c r="H16" s="310">
        <v>14</v>
      </c>
      <c r="I16" s="327" t="s">
        <v>26</v>
      </c>
      <c r="J16" s="298" t="s">
        <v>341</v>
      </c>
    </row>
    <row r="17" spans="1:10" x14ac:dyDescent="0.25">
      <c r="A17" s="183">
        <v>15</v>
      </c>
      <c r="B17" s="182" t="s">
        <v>10</v>
      </c>
      <c r="C17" s="8" t="s">
        <v>341</v>
      </c>
      <c r="D17" s="310">
        <v>15</v>
      </c>
      <c r="E17" s="311" t="s">
        <v>10</v>
      </c>
      <c r="G17" s="298">
        <v>15</v>
      </c>
      <c r="H17" s="310">
        <v>15</v>
      </c>
      <c r="I17" s="327" t="s">
        <v>10</v>
      </c>
      <c r="J17" s="298" t="s">
        <v>341</v>
      </c>
    </row>
    <row r="18" spans="1:10" x14ac:dyDescent="0.25">
      <c r="A18" s="183">
        <v>16</v>
      </c>
      <c r="B18" s="182" t="s">
        <v>12</v>
      </c>
      <c r="C18" s="8" t="s">
        <v>341</v>
      </c>
      <c r="D18" s="313" t="s">
        <v>519</v>
      </c>
      <c r="E18" s="2" t="s">
        <v>520</v>
      </c>
      <c r="G18" s="298">
        <v>16</v>
      </c>
      <c r="H18" s="313" t="s">
        <v>519</v>
      </c>
      <c r="I18" s="327" t="s">
        <v>520</v>
      </c>
      <c r="J18" s="298" t="s">
        <v>341</v>
      </c>
    </row>
    <row r="19" spans="1:10" x14ac:dyDescent="0.25">
      <c r="A19" s="183">
        <v>17</v>
      </c>
      <c r="B19" s="182" t="s">
        <v>13</v>
      </c>
      <c r="C19" s="8" t="s">
        <v>341</v>
      </c>
      <c r="D19" s="310">
        <v>16</v>
      </c>
      <c r="E19" s="311" t="s">
        <v>12</v>
      </c>
      <c r="G19" s="298">
        <v>17</v>
      </c>
      <c r="H19" s="310">
        <v>16</v>
      </c>
      <c r="I19" s="327" t="s">
        <v>12</v>
      </c>
      <c r="J19" s="298" t="s">
        <v>341</v>
      </c>
    </row>
    <row r="20" spans="1:10" x14ac:dyDescent="0.25">
      <c r="A20" s="237">
        <v>18</v>
      </c>
      <c r="B20" s="241" t="s">
        <v>14</v>
      </c>
      <c r="C20" s="197" t="s">
        <v>341</v>
      </c>
      <c r="D20" s="310">
        <v>17</v>
      </c>
      <c r="E20" s="311" t="s">
        <v>13</v>
      </c>
      <c r="G20" s="298">
        <v>18</v>
      </c>
      <c r="H20" s="310">
        <v>17</v>
      </c>
      <c r="I20" s="327" t="s">
        <v>13</v>
      </c>
      <c r="J20" s="298" t="s">
        <v>341</v>
      </c>
    </row>
    <row r="21" spans="1:10" s="8" customFormat="1" x14ac:dyDescent="0.25">
      <c r="A21" s="238">
        <v>19</v>
      </c>
      <c r="B21" s="239" t="s">
        <v>15</v>
      </c>
      <c r="C21" s="8" t="s">
        <v>341</v>
      </c>
      <c r="D21" s="314">
        <v>18</v>
      </c>
      <c r="E21" s="315" t="s">
        <v>14</v>
      </c>
      <c r="F21" s="29"/>
      <c r="G21" s="298">
        <v>19</v>
      </c>
      <c r="H21" s="314">
        <v>18</v>
      </c>
      <c r="I21" s="331" t="s">
        <v>14</v>
      </c>
      <c r="J21" s="332" t="s">
        <v>341</v>
      </c>
    </row>
    <row r="22" spans="1:10" x14ac:dyDescent="0.25">
      <c r="A22" s="183">
        <v>20</v>
      </c>
      <c r="B22" s="182" t="s">
        <v>20</v>
      </c>
      <c r="C22" s="8" t="s">
        <v>341</v>
      </c>
      <c r="D22" s="310">
        <v>19</v>
      </c>
      <c r="E22" s="311" t="s">
        <v>15</v>
      </c>
      <c r="G22" s="298">
        <v>20</v>
      </c>
      <c r="H22" s="310">
        <v>19</v>
      </c>
      <c r="I22" s="327" t="s">
        <v>15</v>
      </c>
      <c r="J22" s="298" t="s">
        <v>341</v>
      </c>
    </row>
    <row r="23" spans="1:10" s="8" customFormat="1" x14ac:dyDescent="0.25">
      <c r="A23" s="237">
        <v>21</v>
      </c>
      <c r="B23" s="236" t="s">
        <v>29</v>
      </c>
      <c r="C23" s="197" t="s">
        <v>341</v>
      </c>
      <c r="D23" s="310">
        <v>20</v>
      </c>
      <c r="E23" s="311" t="s">
        <v>20</v>
      </c>
      <c r="F23" s="29"/>
      <c r="G23" s="298">
        <v>21</v>
      </c>
      <c r="H23" s="310">
        <v>20</v>
      </c>
      <c r="I23" s="327" t="s">
        <v>20</v>
      </c>
      <c r="J23" s="298" t="s">
        <v>341</v>
      </c>
    </row>
    <row r="24" spans="1:10" x14ac:dyDescent="0.25">
      <c r="A24" s="183">
        <v>22</v>
      </c>
      <c r="B24" s="182" t="s">
        <v>17</v>
      </c>
      <c r="C24" s="1" t="s">
        <v>380</v>
      </c>
      <c r="D24" s="314">
        <v>21</v>
      </c>
      <c r="E24" s="315" t="s">
        <v>29</v>
      </c>
      <c r="G24" s="298">
        <v>22</v>
      </c>
      <c r="H24" s="314">
        <v>21</v>
      </c>
      <c r="I24" s="331" t="s">
        <v>29</v>
      </c>
      <c r="J24" s="332" t="s">
        <v>341</v>
      </c>
    </row>
    <row r="25" spans="1:10" x14ac:dyDescent="0.25">
      <c r="A25" s="183">
        <v>23</v>
      </c>
      <c r="B25" s="182" t="s">
        <v>18</v>
      </c>
      <c r="C25" s="8" t="s">
        <v>341</v>
      </c>
      <c r="D25" s="310">
        <v>22</v>
      </c>
      <c r="E25" s="311" t="s">
        <v>17</v>
      </c>
      <c r="F25" s="347" t="s">
        <v>594</v>
      </c>
      <c r="G25" s="298">
        <v>23</v>
      </c>
      <c r="H25" s="310">
        <v>22</v>
      </c>
      <c r="I25" s="327" t="s">
        <v>17</v>
      </c>
      <c r="J25" s="348" t="s">
        <v>380</v>
      </c>
    </row>
    <row r="26" spans="1:10" x14ac:dyDescent="0.25">
      <c r="A26" s="240">
        <v>24</v>
      </c>
      <c r="B26" s="241" t="s">
        <v>19</v>
      </c>
      <c r="C26" s="197" t="s">
        <v>341</v>
      </c>
      <c r="D26" s="322">
        <v>23</v>
      </c>
      <c r="E26" s="323" t="s">
        <v>18</v>
      </c>
      <c r="G26" s="298">
        <v>24</v>
      </c>
      <c r="H26" s="310">
        <v>25</v>
      </c>
      <c r="I26" s="327" t="s">
        <v>28</v>
      </c>
      <c r="J26" s="348" t="s">
        <v>341</v>
      </c>
    </row>
    <row r="27" spans="1:10" x14ac:dyDescent="0.25">
      <c r="A27" s="183" t="s">
        <v>119</v>
      </c>
      <c r="B27" s="182" t="s">
        <v>375</v>
      </c>
      <c r="C27" s="8" t="s">
        <v>341</v>
      </c>
      <c r="D27" s="322">
        <v>24</v>
      </c>
      <c r="E27" s="323" t="s">
        <v>19</v>
      </c>
      <c r="G27" s="298">
        <v>25</v>
      </c>
      <c r="H27" s="313" t="s">
        <v>324</v>
      </c>
      <c r="I27" s="327" t="s">
        <v>564</v>
      </c>
      <c r="J27" s="348" t="s">
        <v>341</v>
      </c>
    </row>
    <row r="28" spans="1:10" x14ac:dyDescent="0.25">
      <c r="A28" s="183">
        <v>25</v>
      </c>
      <c r="B28" s="182" t="s">
        <v>28</v>
      </c>
      <c r="C28" s="8" t="s">
        <v>341</v>
      </c>
      <c r="D28" s="322" t="s">
        <v>119</v>
      </c>
      <c r="E28" s="323" t="s">
        <v>118</v>
      </c>
      <c r="G28" s="298">
        <v>26</v>
      </c>
      <c r="H28" s="326">
        <v>26</v>
      </c>
      <c r="I28" s="327" t="s">
        <v>565</v>
      </c>
      <c r="J28" s="348" t="s">
        <v>341</v>
      </c>
    </row>
    <row r="29" spans="1:10" x14ac:dyDescent="0.25">
      <c r="A29" s="183">
        <v>26</v>
      </c>
      <c r="B29" s="182" t="s">
        <v>139</v>
      </c>
      <c r="C29" s="8" t="s">
        <v>341</v>
      </c>
      <c r="D29" s="310">
        <v>25</v>
      </c>
      <c r="E29" s="311" t="s">
        <v>28</v>
      </c>
      <c r="G29" s="298">
        <v>27</v>
      </c>
      <c r="H29" s="310">
        <v>27</v>
      </c>
      <c r="I29" s="327" t="s">
        <v>27</v>
      </c>
      <c r="J29" s="348" t="s">
        <v>341</v>
      </c>
    </row>
    <row r="30" spans="1:10" x14ac:dyDescent="0.25">
      <c r="A30" s="183">
        <v>27</v>
      </c>
      <c r="B30" s="182" t="s">
        <v>27</v>
      </c>
      <c r="C30" s="8" t="s">
        <v>341</v>
      </c>
      <c r="D30" s="313" t="s">
        <v>324</v>
      </c>
      <c r="E30" s="316" t="s">
        <v>522</v>
      </c>
      <c r="G30" s="298">
        <v>28</v>
      </c>
      <c r="H30" s="318">
        <v>28</v>
      </c>
      <c r="I30" s="327" t="s">
        <v>539</v>
      </c>
      <c r="J30" s="348" t="s">
        <v>380</v>
      </c>
    </row>
    <row r="31" spans="1:10" x14ac:dyDescent="0.25">
      <c r="A31" s="237">
        <v>28</v>
      </c>
      <c r="B31" s="236" t="s">
        <v>379</v>
      </c>
      <c r="C31" s="328" t="s">
        <v>571</v>
      </c>
      <c r="D31" s="326">
        <v>26</v>
      </c>
      <c r="E31" s="317" t="s">
        <v>561</v>
      </c>
      <c r="G31" s="298">
        <v>29</v>
      </c>
      <c r="H31" s="320">
        <v>29</v>
      </c>
      <c r="I31" s="327" t="s">
        <v>21</v>
      </c>
      <c r="J31" s="348" t="s">
        <v>380</v>
      </c>
    </row>
    <row r="32" spans="1:10" x14ac:dyDescent="0.25">
      <c r="A32" s="183">
        <v>29</v>
      </c>
      <c r="B32" s="182" t="s">
        <v>21</v>
      </c>
      <c r="C32" s="1" t="s">
        <v>380</v>
      </c>
      <c r="D32" s="310">
        <v>27</v>
      </c>
      <c r="E32" s="311" t="s">
        <v>27</v>
      </c>
      <c r="G32" s="298">
        <v>30</v>
      </c>
      <c r="H32" s="313" t="s">
        <v>529</v>
      </c>
      <c r="I32" s="327" t="s">
        <v>566</v>
      </c>
      <c r="J32" s="348" t="s">
        <v>380</v>
      </c>
    </row>
    <row r="33" spans="1:10" x14ac:dyDescent="0.25">
      <c r="A33" s="237">
        <v>30</v>
      </c>
      <c r="B33" s="236" t="s">
        <v>30</v>
      </c>
      <c r="C33" s="242" t="s">
        <v>380</v>
      </c>
      <c r="D33" s="318">
        <v>28</v>
      </c>
      <c r="E33" s="319" t="s">
        <v>562</v>
      </c>
      <c r="F33" s="324"/>
      <c r="G33" s="298">
        <v>31</v>
      </c>
      <c r="H33" s="314">
        <v>30</v>
      </c>
      <c r="I33" s="331" t="s">
        <v>30</v>
      </c>
      <c r="J33" s="349" t="s">
        <v>380</v>
      </c>
    </row>
    <row r="34" spans="1:10" x14ac:dyDescent="0.25">
      <c r="C34" s="1"/>
      <c r="D34" s="320">
        <v>29</v>
      </c>
      <c r="E34" s="321" t="s">
        <v>21</v>
      </c>
      <c r="F34" s="324"/>
      <c r="G34" s="298">
        <v>32</v>
      </c>
      <c r="H34" s="313">
        <v>31</v>
      </c>
      <c r="I34" s="327" t="s">
        <v>567</v>
      </c>
      <c r="J34" s="348" t="s">
        <v>380</v>
      </c>
    </row>
    <row r="35" spans="1:10" x14ac:dyDescent="0.25">
      <c r="C35" s="1"/>
      <c r="D35" s="313" t="s">
        <v>529</v>
      </c>
      <c r="E35" s="316" t="s">
        <v>530</v>
      </c>
      <c r="F35" s="324"/>
      <c r="G35" s="29" t="s">
        <v>226</v>
      </c>
    </row>
    <row r="36" spans="1:10" x14ac:dyDescent="0.25">
      <c r="C36" s="1"/>
      <c r="D36" s="314">
        <v>30</v>
      </c>
      <c r="E36" s="315" t="s">
        <v>30</v>
      </c>
      <c r="F36" s="324"/>
      <c r="G36" s="29" t="s">
        <v>226</v>
      </c>
    </row>
    <row r="37" spans="1:10" x14ac:dyDescent="0.25">
      <c r="C37" s="1"/>
      <c r="D37" s="313">
        <v>31</v>
      </c>
      <c r="E37" s="316" t="s">
        <v>525</v>
      </c>
      <c r="F37" s="324"/>
      <c r="G37" s="29" t="s">
        <v>226</v>
      </c>
    </row>
  </sheetData>
  <autoFilter ref="A2:J37"/>
  <mergeCells count="1">
    <mergeCell ref="D1:I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246"/>
  <sheetViews>
    <sheetView workbookViewId="0">
      <pane ySplit="9" topLeftCell="A196" activePane="bottomLeft" state="frozen"/>
      <selection activeCell="G9" sqref="G9"/>
      <selection pane="bottomLeft" activeCell="F213" sqref="F213"/>
    </sheetView>
  </sheetViews>
  <sheetFormatPr defaultRowHeight="15" x14ac:dyDescent="0.25"/>
  <cols>
    <col min="1" max="1" width="5" style="3" customWidth="1"/>
    <col min="2" max="2" width="36.5703125" style="3" customWidth="1"/>
    <col min="3" max="3" width="10.85546875" style="3" customWidth="1"/>
    <col min="4" max="4" width="69.140625" style="3" customWidth="1"/>
    <col min="5" max="5" width="8.140625" style="4" customWidth="1"/>
    <col min="6" max="6" width="21.140625" style="13" customWidth="1"/>
    <col min="7" max="7" width="107.85546875" style="13" customWidth="1"/>
    <col min="8" max="8" width="63.28515625" style="3" customWidth="1"/>
    <col min="9" max="9" width="89.5703125" style="3" customWidth="1"/>
    <col min="10" max="10" width="149.85546875" style="116" customWidth="1"/>
    <col min="11" max="16384" width="9.140625" style="8"/>
  </cols>
  <sheetData>
    <row r="1" spans="1:10" x14ac:dyDescent="0.25">
      <c r="A1" s="127" t="s">
        <v>504</v>
      </c>
      <c r="B1" s="127"/>
      <c r="C1" s="15"/>
      <c r="D1" s="15"/>
      <c r="E1" s="167"/>
      <c r="F1" s="128"/>
      <c r="G1" s="128"/>
      <c r="H1" s="15"/>
      <c r="I1" s="15"/>
      <c r="J1" s="116" t="s">
        <v>226</v>
      </c>
    </row>
    <row r="2" spans="1:10" ht="49.5" hidden="1" customHeight="1" x14ac:dyDescent="0.25">
      <c r="A2" s="366" t="s">
        <v>505</v>
      </c>
      <c r="B2" s="367"/>
      <c r="C2" s="367"/>
      <c r="D2" s="367"/>
      <c r="E2" s="367"/>
      <c r="F2" s="367"/>
      <c r="G2" s="367"/>
      <c r="H2" s="368"/>
      <c r="I2" s="15"/>
      <c r="J2" s="116" t="s">
        <v>226</v>
      </c>
    </row>
    <row r="3" spans="1:10" ht="16.5" hidden="1" customHeight="1" x14ac:dyDescent="0.25">
      <c r="A3" s="129" t="s">
        <v>506</v>
      </c>
      <c r="B3" s="129"/>
      <c r="C3" s="15"/>
      <c r="D3" s="15"/>
      <c r="E3" s="167"/>
      <c r="F3" s="128"/>
      <c r="G3" s="128"/>
      <c r="H3" s="15"/>
      <c r="I3" s="15"/>
      <c r="J3" s="116" t="s">
        <v>226</v>
      </c>
    </row>
    <row r="4" spans="1:10" ht="17.25" hidden="1" customHeight="1" x14ac:dyDescent="0.25">
      <c r="A4" s="129" t="s">
        <v>507</v>
      </c>
      <c r="B4" s="129"/>
      <c r="C4" s="15"/>
      <c r="D4" s="15"/>
      <c r="E4" s="167"/>
      <c r="F4" s="128"/>
      <c r="G4" s="128"/>
      <c r="H4" s="15"/>
      <c r="I4" s="15"/>
      <c r="J4" s="116" t="s">
        <v>226</v>
      </c>
    </row>
    <row r="5" spans="1:10" hidden="1" x14ac:dyDescent="0.25">
      <c r="A5" s="130" t="s">
        <v>508</v>
      </c>
      <c r="B5" s="130"/>
      <c r="C5" s="103"/>
      <c r="D5" s="103"/>
      <c r="E5" s="168"/>
      <c r="F5" s="131"/>
      <c r="G5" s="131"/>
      <c r="H5" s="103"/>
      <c r="I5" s="103"/>
      <c r="J5" s="116" t="s">
        <v>226</v>
      </c>
    </row>
    <row r="6" spans="1:10" ht="59.25" hidden="1" customHeight="1" x14ac:dyDescent="0.25">
      <c r="A6" s="369" t="s">
        <v>631</v>
      </c>
      <c r="B6" s="367"/>
      <c r="C6" s="367"/>
      <c r="D6" s="367"/>
      <c r="E6" s="367"/>
      <c r="F6" s="367"/>
      <c r="G6" s="367"/>
      <c r="H6" s="368"/>
      <c r="I6" s="103"/>
    </row>
    <row r="7" spans="1:10" ht="44.25" hidden="1" customHeight="1" x14ac:dyDescent="0.25">
      <c r="A7" s="369" t="s">
        <v>517</v>
      </c>
      <c r="B7" s="367"/>
      <c r="C7" s="367"/>
      <c r="D7" s="367"/>
      <c r="E7" s="367"/>
      <c r="F7" s="367"/>
      <c r="G7" s="367"/>
      <c r="H7" s="368"/>
      <c r="I7" s="103"/>
    </row>
    <row r="8" spans="1:10" ht="32.25" hidden="1" customHeight="1" x14ac:dyDescent="0.25">
      <c r="A8" s="369" t="s">
        <v>518</v>
      </c>
      <c r="B8" s="367"/>
      <c r="C8" s="367"/>
      <c r="D8" s="367"/>
      <c r="E8" s="367"/>
      <c r="F8" s="367"/>
      <c r="G8" s="367"/>
      <c r="H8" s="368"/>
      <c r="I8" s="103"/>
    </row>
    <row r="9" spans="1:10" s="151" customFormat="1" ht="89.25" x14ac:dyDescent="0.25">
      <c r="A9" s="149" t="s">
        <v>183</v>
      </c>
      <c r="B9" s="104" t="s">
        <v>376</v>
      </c>
      <c r="C9" s="104" t="s">
        <v>179</v>
      </c>
      <c r="D9" s="104" t="s">
        <v>300</v>
      </c>
      <c r="E9" s="169" t="s">
        <v>478</v>
      </c>
      <c r="F9" s="303" t="s">
        <v>180</v>
      </c>
      <c r="G9" s="303" t="s">
        <v>181</v>
      </c>
      <c r="H9" s="104" t="s">
        <v>128</v>
      </c>
      <c r="I9" s="104" t="s">
        <v>129</v>
      </c>
      <c r="J9" s="104" t="s">
        <v>299</v>
      </c>
    </row>
    <row r="10" spans="1:10" s="10" customFormat="1" x14ac:dyDescent="0.25">
      <c r="A10" s="141">
        <v>1</v>
      </c>
      <c r="B10" s="142" t="s">
        <v>1</v>
      </c>
      <c r="C10" s="260" t="s">
        <v>526</v>
      </c>
      <c r="D10" s="143"/>
      <c r="E10" s="260"/>
      <c r="F10" s="132"/>
      <c r="G10" s="132"/>
      <c r="H10" s="143"/>
      <c r="I10" s="143"/>
      <c r="J10" s="117" t="s">
        <v>226</v>
      </c>
    </row>
    <row r="11" spans="1:10" s="9" customFormat="1" ht="12.75" x14ac:dyDescent="0.2">
      <c r="A11" s="105">
        <v>1</v>
      </c>
      <c r="B11" s="105" t="s">
        <v>1</v>
      </c>
      <c r="C11" s="106">
        <v>50607</v>
      </c>
      <c r="D11" s="105" t="s">
        <v>40</v>
      </c>
      <c r="E11" s="171" t="s">
        <v>415</v>
      </c>
      <c r="F11" s="115" t="s">
        <v>167</v>
      </c>
      <c r="G11" s="115" t="s">
        <v>138</v>
      </c>
      <c r="H11" s="105" t="s">
        <v>43</v>
      </c>
      <c r="I11" s="105" t="s">
        <v>54</v>
      </c>
      <c r="J11" s="370" t="s">
        <v>398</v>
      </c>
    </row>
    <row r="12" spans="1:10" s="9" customFormat="1" ht="12.75" x14ac:dyDescent="0.2">
      <c r="A12" s="105">
        <v>1</v>
      </c>
      <c r="B12" s="105" t="s">
        <v>1</v>
      </c>
      <c r="C12" s="106">
        <v>50707</v>
      </c>
      <c r="D12" s="105" t="s">
        <v>40</v>
      </c>
      <c r="E12" s="171" t="s">
        <v>416</v>
      </c>
      <c r="F12" s="115" t="s">
        <v>167</v>
      </c>
      <c r="G12" s="115" t="s">
        <v>138</v>
      </c>
      <c r="H12" s="105" t="s">
        <v>43</v>
      </c>
      <c r="I12" s="105" t="s">
        <v>57</v>
      </c>
      <c r="J12" s="371"/>
    </row>
    <row r="13" spans="1:10" s="9" customFormat="1" ht="12.75" x14ac:dyDescent="0.2">
      <c r="A13" s="105">
        <v>1</v>
      </c>
      <c r="B13" s="105" t="s">
        <v>1</v>
      </c>
      <c r="C13" s="106">
        <v>50605</v>
      </c>
      <c r="D13" s="105" t="s">
        <v>40</v>
      </c>
      <c r="E13" s="171" t="s">
        <v>417</v>
      </c>
      <c r="F13" s="115" t="s">
        <v>167</v>
      </c>
      <c r="G13" s="115" t="s">
        <v>138</v>
      </c>
      <c r="H13" s="105" t="s">
        <v>44</v>
      </c>
      <c r="I13" s="105" t="s">
        <v>54</v>
      </c>
      <c r="J13" s="371"/>
    </row>
    <row r="14" spans="1:10" s="9" customFormat="1" ht="12.75" x14ac:dyDescent="0.2">
      <c r="A14" s="105">
        <v>1</v>
      </c>
      <c r="B14" s="105" t="s">
        <v>1</v>
      </c>
      <c r="C14" s="106">
        <v>50705</v>
      </c>
      <c r="D14" s="105" t="s">
        <v>40</v>
      </c>
      <c r="E14" s="171" t="s">
        <v>418</v>
      </c>
      <c r="F14" s="115" t="s">
        <v>167</v>
      </c>
      <c r="G14" s="115" t="s">
        <v>138</v>
      </c>
      <c r="H14" s="105" t="s">
        <v>44</v>
      </c>
      <c r="I14" s="105" t="s">
        <v>57</v>
      </c>
      <c r="J14" s="371"/>
    </row>
    <row r="15" spans="1:10" s="9" customFormat="1" ht="12.75" x14ac:dyDescent="0.2">
      <c r="A15" s="105">
        <v>1</v>
      </c>
      <c r="B15" s="105" t="s">
        <v>1</v>
      </c>
      <c r="C15" s="106">
        <v>50608</v>
      </c>
      <c r="D15" s="105" t="s">
        <v>58</v>
      </c>
      <c r="E15" s="171" t="s">
        <v>419</v>
      </c>
      <c r="F15" s="115" t="s">
        <v>167</v>
      </c>
      <c r="G15" s="115" t="s">
        <v>138</v>
      </c>
      <c r="H15" s="105" t="s">
        <v>45</v>
      </c>
      <c r="I15" s="105" t="s">
        <v>54</v>
      </c>
      <c r="J15" s="371"/>
    </row>
    <row r="16" spans="1:10" s="9" customFormat="1" ht="12.75" x14ac:dyDescent="0.2">
      <c r="A16" s="105">
        <v>1</v>
      </c>
      <c r="B16" s="105" t="s">
        <v>1</v>
      </c>
      <c r="C16" s="106">
        <v>50708</v>
      </c>
      <c r="D16" s="105" t="s">
        <v>58</v>
      </c>
      <c r="E16" s="171" t="s">
        <v>420</v>
      </c>
      <c r="F16" s="115" t="s">
        <v>167</v>
      </c>
      <c r="G16" s="115" t="s">
        <v>138</v>
      </c>
      <c r="H16" s="105" t="s">
        <v>45</v>
      </c>
      <c r="I16" s="105" t="s">
        <v>57</v>
      </c>
      <c r="J16" s="371"/>
    </row>
    <row r="17" spans="1:10" s="9" customFormat="1" ht="12.75" x14ac:dyDescent="0.2">
      <c r="A17" s="105">
        <v>1</v>
      </c>
      <c r="B17" s="105" t="s">
        <v>1</v>
      </c>
      <c r="C17" s="106">
        <v>50606</v>
      </c>
      <c r="D17" s="106" t="s">
        <v>39</v>
      </c>
      <c r="E17" s="171" t="s">
        <v>421</v>
      </c>
      <c r="F17" s="115" t="s">
        <v>167</v>
      </c>
      <c r="G17" s="115" t="s">
        <v>138</v>
      </c>
      <c r="H17" s="105" t="s">
        <v>46</v>
      </c>
      <c r="I17" s="105" t="s">
        <v>54</v>
      </c>
      <c r="J17" s="371"/>
    </row>
    <row r="18" spans="1:10" s="9" customFormat="1" ht="12.75" x14ac:dyDescent="0.2">
      <c r="A18" s="105">
        <v>1</v>
      </c>
      <c r="B18" s="105" t="s">
        <v>1</v>
      </c>
      <c r="C18" s="106">
        <v>50706</v>
      </c>
      <c r="D18" s="106" t="s">
        <v>39</v>
      </c>
      <c r="E18" s="171" t="s">
        <v>422</v>
      </c>
      <c r="F18" s="115" t="s">
        <v>167</v>
      </c>
      <c r="G18" s="115" t="s">
        <v>138</v>
      </c>
      <c r="H18" s="105" t="s">
        <v>46</v>
      </c>
      <c r="I18" s="105" t="s">
        <v>57</v>
      </c>
      <c r="J18" s="371"/>
    </row>
    <row r="19" spans="1:10" s="9" customFormat="1" ht="12.75" x14ac:dyDescent="0.2">
      <c r="A19" s="105">
        <v>1</v>
      </c>
      <c r="B19" s="105" t="s">
        <v>1</v>
      </c>
      <c r="C19" s="106">
        <v>50618</v>
      </c>
      <c r="D19" s="105" t="s">
        <v>40</v>
      </c>
      <c r="E19" s="171" t="s">
        <v>423</v>
      </c>
      <c r="F19" s="115" t="s">
        <v>167</v>
      </c>
      <c r="G19" s="115" t="s">
        <v>138</v>
      </c>
      <c r="H19" s="105" t="s">
        <v>47</v>
      </c>
      <c r="I19" s="105" t="s">
        <v>49</v>
      </c>
      <c r="J19" s="371"/>
    </row>
    <row r="20" spans="1:10" s="9" customFormat="1" ht="12.75" x14ac:dyDescent="0.2">
      <c r="A20" s="105">
        <v>1</v>
      </c>
      <c r="B20" s="105" t="s">
        <v>1</v>
      </c>
      <c r="C20" s="106">
        <v>50718</v>
      </c>
      <c r="D20" s="105" t="s">
        <v>40</v>
      </c>
      <c r="E20" s="171" t="s">
        <v>424</v>
      </c>
      <c r="F20" s="115" t="s">
        <v>167</v>
      </c>
      <c r="G20" s="115" t="s">
        <v>138</v>
      </c>
      <c r="H20" s="105" t="s">
        <v>47</v>
      </c>
      <c r="I20" s="105" t="s">
        <v>48</v>
      </c>
      <c r="J20" s="371"/>
    </row>
    <row r="21" spans="1:10" s="12" customFormat="1" ht="12.75" x14ac:dyDescent="0.2">
      <c r="A21" s="110">
        <v>1</v>
      </c>
      <c r="B21" s="110" t="s">
        <v>1</v>
      </c>
      <c r="C21" s="111">
        <v>50709</v>
      </c>
      <c r="D21" s="111" t="s">
        <v>40</v>
      </c>
      <c r="E21" s="172" t="s">
        <v>486</v>
      </c>
      <c r="F21" s="140" t="s">
        <v>167</v>
      </c>
      <c r="G21" s="140" t="s">
        <v>138</v>
      </c>
      <c r="H21" s="17" t="s">
        <v>292</v>
      </c>
      <c r="I21" s="110" t="s">
        <v>293</v>
      </c>
      <c r="J21" s="371"/>
    </row>
    <row r="22" spans="1:10" s="12" customFormat="1" ht="12.75" x14ac:dyDescent="0.2">
      <c r="A22" s="105">
        <v>1</v>
      </c>
      <c r="B22" s="105" t="s">
        <v>1</v>
      </c>
      <c r="C22" s="106">
        <v>60118</v>
      </c>
      <c r="D22" s="106" t="s">
        <v>53</v>
      </c>
      <c r="E22" s="171">
        <v>60118</v>
      </c>
      <c r="F22" s="115" t="s">
        <v>167</v>
      </c>
      <c r="G22" s="115" t="s">
        <v>138</v>
      </c>
      <c r="H22" s="105" t="s">
        <v>50</v>
      </c>
      <c r="I22" s="105" t="s">
        <v>51</v>
      </c>
      <c r="J22" s="372"/>
    </row>
    <row r="23" spans="1:10" s="6" customFormat="1" ht="12.75" x14ac:dyDescent="0.2">
      <c r="A23" s="141">
        <v>2</v>
      </c>
      <c r="B23" s="142" t="s">
        <v>2</v>
      </c>
      <c r="C23" s="107"/>
      <c r="D23" s="107"/>
      <c r="E23" s="173"/>
      <c r="F23" s="133"/>
      <c r="G23" s="133"/>
      <c r="H23" s="108"/>
      <c r="I23" s="109"/>
      <c r="J23" s="119" t="s">
        <v>226</v>
      </c>
    </row>
    <row r="24" spans="1:10" s="9" customFormat="1" ht="12.75" x14ac:dyDescent="0.2">
      <c r="A24" s="135">
        <v>2</v>
      </c>
      <c r="B24" s="135" t="s">
        <v>2</v>
      </c>
      <c r="C24" s="106">
        <v>60106</v>
      </c>
      <c r="D24" s="106" t="s">
        <v>56</v>
      </c>
      <c r="E24" s="171" t="s">
        <v>425</v>
      </c>
      <c r="F24" s="115" t="s">
        <v>223</v>
      </c>
      <c r="G24" s="115" t="s">
        <v>138</v>
      </c>
      <c r="H24" s="105" t="s">
        <v>52</v>
      </c>
      <c r="I24" s="105" t="s">
        <v>51</v>
      </c>
      <c r="J24" s="373" t="s">
        <v>291</v>
      </c>
    </row>
    <row r="25" spans="1:10" s="9" customFormat="1" ht="12.75" x14ac:dyDescent="0.2">
      <c r="A25" s="135">
        <v>2</v>
      </c>
      <c r="B25" s="135" t="s">
        <v>2</v>
      </c>
      <c r="C25" s="106">
        <v>50608</v>
      </c>
      <c r="D25" s="106" t="s">
        <v>56</v>
      </c>
      <c r="E25" s="171" t="s">
        <v>419</v>
      </c>
      <c r="F25" s="115" t="s">
        <v>223</v>
      </c>
      <c r="G25" s="115" t="s">
        <v>138</v>
      </c>
      <c r="H25" s="105" t="s">
        <v>45</v>
      </c>
      <c r="I25" s="105" t="s">
        <v>55</v>
      </c>
      <c r="J25" s="374"/>
    </row>
    <row r="26" spans="1:10" s="9" customFormat="1" ht="12.75" x14ac:dyDescent="0.2">
      <c r="A26" s="135">
        <v>2</v>
      </c>
      <c r="B26" s="135" t="s">
        <v>2</v>
      </c>
      <c r="C26" s="106">
        <v>50708</v>
      </c>
      <c r="D26" s="106" t="s">
        <v>56</v>
      </c>
      <c r="E26" s="171" t="s">
        <v>420</v>
      </c>
      <c r="F26" s="115" t="s">
        <v>223</v>
      </c>
      <c r="G26" s="115" t="s">
        <v>138</v>
      </c>
      <c r="H26" s="105" t="s">
        <v>45</v>
      </c>
      <c r="I26" s="105" t="s">
        <v>62</v>
      </c>
      <c r="J26" s="374"/>
    </row>
    <row r="27" spans="1:10" s="9" customFormat="1" ht="12.75" x14ac:dyDescent="0.2">
      <c r="A27" s="135">
        <v>2</v>
      </c>
      <c r="B27" s="135" t="s">
        <v>2</v>
      </c>
      <c r="C27" s="106">
        <v>60118</v>
      </c>
      <c r="D27" s="106" t="s">
        <v>56</v>
      </c>
      <c r="E27" s="171">
        <v>60118</v>
      </c>
      <c r="F27" s="115" t="s">
        <v>223</v>
      </c>
      <c r="G27" s="115" t="s">
        <v>138</v>
      </c>
      <c r="H27" s="105" t="s">
        <v>50</v>
      </c>
      <c r="I27" s="105" t="s">
        <v>51</v>
      </c>
      <c r="J27" s="375"/>
    </row>
    <row r="28" spans="1:10" s="6" customFormat="1" ht="12.75" x14ac:dyDescent="0.2">
      <c r="A28" s="141">
        <v>3</v>
      </c>
      <c r="B28" s="142" t="s">
        <v>3</v>
      </c>
      <c r="C28" s="107"/>
      <c r="D28" s="107"/>
      <c r="E28" s="173"/>
      <c r="F28" s="133"/>
      <c r="G28" s="133"/>
      <c r="H28" s="108"/>
      <c r="I28" s="108"/>
      <c r="J28" s="119" t="s">
        <v>226</v>
      </c>
    </row>
    <row r="29" spans="1:10" s="5" customFormat="1" ht="12.75" x14ac:dyDescent="0.2">
      <c r="A29" s="134">
        <v>3</v>
      </c>
      <c r="B29" s="134" t="s">
        <v>3</v>
      </c>
      <c r="C29" s="111">
        <v>50104</v>
      </c>
      <c r="D29" s="111" t="s">
        <v>59</v>
      </c>
      <c r="E29" s="171" t="s">
        <v>426</v>
      </c>
      <c r="F29" s="115" t="s">
        <v>167</v>
      </c>
      <c r="G29" s="115" t="s">
        <v>138</v>
      </c>
      <c r="H29" s="110" t="s">
        <v>63</v>
      </c>
      <c r="I29" s="110" t="s">
        <v>64</v>
      </c>
      <c r="J29" s="363" t="s">
        <v>397</v>
      </c>
    </row>
    <row r="30" spans="1:10" s="5" customFormat="1" ht="12.75" x14ac:dyDescent="0.2">
      <c r="A30" s="134">
        <v>3</v>
      </c>
      <c r="B30" s="134" t="s">
        <v>3</v>
      </c>
      <c r="C30" s="111">
        <v>50205</v>
      </c>
      <c r="D30" s="111" t="s">
        <v>59</v>
      </c>
      <c r="E30" s="171" t="s">
        <v>427</v>
      </c>
      <c r="F30" s="115" t="s">
        <v>167</v>
      </c>
      <c r="G30" s="115" t="s">
        <v>138</v>
      </c>
      <c r="H30" s="110" t="s">
        <v>63</v>
      </c>
      <c r="I30" s="110" t="s">
        <v>65</v>
      </c>
      <c r="J30" s="364"/>
    </row>
    <row r="31" spans="1:10" s="5" customFormat="1" ht="12.75" x14ac:dyDescent="0.2">
      <c r="A31" s="134">
        <v>3</v>
      </c>
      <c r="B31" s="134" t="s">
        <v>3</v>
      </c>
      <c r="C31" s="111">
        <v>50305</v>
      </c>
      <c r="D31" s="111" t="s">
        <v>59</v>
      </c>
      <c r="E31" s="171" t="s">
        <v>428</v>
      </c>
      <c r="F31" s="115" t="s">
        <v>167</v>
      </c>
      <c r="G31" s="115" t="s">
        <v>138</v>
      </c>
      <c r="H31" s="110" t="s">
        <v>63</v>
      </c>
      <c r="I31" s="110" t="s">
        <v>22</v>
      </c>
      <c r="J31" s="364"/>
    </row>
    <row r="32" spans="1:10" s="5" customFormat="1" ht="12.75" x14ac:dyDescent="0.2">
      <c r="A32" s="134">
        <v>3</v>
      </c>
      <c r="B32" s="134" t="s">
        <v>3</v>
      </c>
      <c r="C32" s="111">
        <v>50411</v>
      </c>
      <c r="D32" s="111" t="s">
        <v>59</v>
      </c>
      <c r="E32" s="171" t="s">
        <v>429</v>
      </c>
      <c r="F32" s="115" t="s">
        <v>167</v>
      </c>
      <c r="G32" s="115" t="s">
        <v>138</v>
      </c>
      <c r="H32" s="110" t="s">
        <v>67</v>
      </c>
      <c r="I32" s="110" t="s">
        <v>66</v>
      </c>
      <c r="J32" s="364"/>
    </row>
    <row r="33" spans="1:10" s="5" customFormat="1" ht="12.75" x14ac:dyDescent="0.2">
      <c r="A33" s="134">
        <v>3</v>
      </c>
      <c r="B33" s="134" t="s">
        <v>3</v>
      </c>
      <c r="C33" s="111">
        <v>50118</v>
      </c>
      <c r="D33" s="111" t="s">
        <v>60</v>
      </c>
      <c r="E33" s="171" t="s">
        <v>430</v>
      </c>
      <c r="F33" s="115" t="s">
        <v>167</v>
      </c>
      <c r="G33" s="115" t="s">
        <v>138</v>
      </c>
      <c r="H33" s="110" t="s">
        <v>68</v>
      </c>
      <c r="I33" s="110" t="s">
        <v>64</v>
      </c>
      <c r="J33" s="364"/>
    </row>
    <row r="34" spans="1:10" s="5" customFormat="1" ht="12.75" x14ac:dyDescent="0.2">
      <c r="A34" s="134">
        <v>3</v>
      </c>
      <c r="B34" s="134" t="s">
        <v>3</v>
      </c>
      <c r="C34" s="111">
        <v>50218</v>
      </c>
      <c r="D34" s="111" t="s">
        <v>61</v>
      </c>
      <c r="E34" s="171" t="s">
        <v>431</v>
      </c>
      <c r="F34" s="115" t="s">
        <v>167</v>
      </c>
      <c r="G34" s="115" t="s">
        <v>138</v>
      </c>
      <c r="H34" s="110" t="s">
        <v>68</v>
      </c>
      <c r="I34" s="110" t="s">
        <v>65</v>
      </c>
      <c r="J34" s="364"/>
    </row>
    <row r="35" spans="1:10" s="5" customFormat="1" ht="12.75" x14ac:dyDescent="0.2">
      <c r="A35" s="134">
        <v>3</v>
      </c>
      <c r="B35" s="134" t="s">
        <v>3</v>
      </c>
      <c r="C35" s="111">
        <v>50318</v>
      </c>
      <c r="D35" s="111" t="s">
        <v>61</v>
      </c>
      <c r="E35" s="171" t="s">
        <v>432</v>
      </c>
      <c r="F35" s="115" t="s">
        <v>167</v>
      </c>
      <c r="G35" s="115" t="s">
        <v>138</v>
      </c>
      <c r="H35" s="110" t="s">
        <v>68</v>
      </c>
      <c r="I35" s="110" t="s">
        <v>22</v>
      </c>
      <c r="J35" s="364"/>
    </row>
    <row r="36" spans="1:10" s="5" customFormat="1" ht="12.75" x14ac:dyDescent="0.2">
      <c r="A36" s="134">
        <v>3</v>
      </c>
      <c r="B36" s="134" t="s">
        <v>3</v>
      </c>
      <c r="C36" s="111">
        <v>50418</v>
      </c>
      <c r="D36" s="111" t="s">
        <v>61</v>
      </c>
      <c r="E36" s="171" t="s">
        <v>433</v>
      </c>
      <c r="F36" s="115" t="s">
        <v>167</v>
      </c>
      <c r="G36" s="115" t="s">
        <v>138</v>
      </c>
      <c r="H36" s="110" t="s">
        <v>69</v>
      </c>
      <c r="I36" s="110" t="s">
        <v>66</v>
      </c>
      <c r="J36" s="365"/>
    </row>
    <row r="37" spans="1:10" s="6" customFormat="1" ht="12.75" x14ac:dyDescent="0.2">
      <c r="A37" s="141">
        <v>4</v>
      </c>
      <c r="B37" s="142" t="s">
        <v>11</v>
      </c>
      <c r="C37" s="107"/>
      <c r="D37" s="107"/>
      <c r="E37" s="173"/>
      <c r="F37" s="133"/>
      <c r="G37" s="133"/>
      <c r="H37" s="108"/>
      <c r="I37" s="108"/>
      <c r="J37" s="119" t="s">
        <v>226</v>
      </c>
    </row>
    <row r="38" spans="1:10" s="9" customFormat="1" ht="12.75" x14ac:dyDescent="0.2">
      <c r="A38" s="135">
        <v>4</v>
      </c>
      <c r="B38" s="135" t="s">
        <v>11</v>
      </c>
      <c r="C38" s="106">
        <v>50104</v>
      </c>
      <c r="D38" s="106" t="s">
        <v>38</v>
      </c>
      <c r="E38" s="171" t="s">
        <v>426</v>
      </c>
      <c r="F38" s="115" t="s">
        <v>167</v>
      </c>
      <c r="G38" s="115" t="s">
        <v>138</v>
      </c>
      <c r="H38" s="110" t="s">
        <v>63</v>
      </c>
      <c r="I38" s="110" t="s">
        <v>64</v>
      </c>
      <c r="J38" s="363" t="s">
        <v>397</v>
      </c>
    </row>
    <row r="39" spans="1:10" s="9" customFormat="1" ht="12.75" x14ac:dyDescent="0.2">
      <c r="A39" s="135">
        <v>4</v>
      </c>
      <c r="B39" s="135" t="s">
        <v>11</v>
      </c>
      <c r="C39" s="106">
        <v>50205</v>
      </c>
      <c r="D39" s="106" t="s">
        <v>38</v>
      </c>
      <c r="E39" s="171" t="s">
        <v>427</v>
      </c>
      <c r="F39" s="115" t="s">
        <v>167</v>
      </c>
      <c r="G39" s="115" t="s">
        <v>138</v>
      </c>
      <c r="H39" s="110" t="s">
        <v>63</v>
      </c>
      <c r="I39" s="110" t="s">
        <v>65</v>
      </c>
      <c r="J39" s="364"/>
    </row>
    <row r="40" spans="1:10" s="9" customFormat="1" ht="12.75" x14ac:dyDescent="0.2">
      <c r="A40" s="135">
        <v>4</v>
      </c>
      <c r="B40" s="135" t="s">
        <v>11</v>
      </c>
      <c r="C40" s="106">
        <v>50305</v>
      </c>
      <c r="D40" s="106" t="s">
        <v>38</v>
      </c>
      <c r="E40" s="171" t="s">
        <v>428</v>
      </c>
      <c r="F40" s="115" t="s">
        <v>167</v>
      </c>
      <c r="G40" s="115" t="s">
        <v>138</v>
      </c>
      <c r="H40" s="110" t="s">
        <v>63</v>
      </c>
      <c r="I40" s="110" t="s">
        <v>22</v>
      </c>
      <c r="J40" s="364"/>
    </row>
    <row r="41" spans="1:10" s="9" customFormat="1" ht="12.75" x14ac:dyDescent="0.2">
      <c r="A41" s="135">
        <v>4</v>
      </c>
      <c r="B41" s="135" t="s">
        <v>11</v>
      </c>
      <c r="C41" s="106">
        <v>50411</v>
      </c>
      <c r="D41" s="106" t="s">
        <v>38</v>
      </c>
      <c r="E41" s="171" t="s">
        <v>434</v>
      </c>
      <c r="F41" s="115" t="s">
        <v>167</v>
      </c>
      <c r="G41" s="115" t="s">
        <v>138</v>
      </c>
      <c r="H41" s="110" t="s">
        <v>67</v>
      </c>
      <c r="I41" s="110" t="s">
        <v>66</v>
      </c>
      <c r="J41" s="364"/>
    </row>
    <row r="42" spans="1:10" s="9" customFormat="1" ht="12.75" x14ac:dyDescent="0.2">
      <c r="A42" s="135">
        <v>4</v>
      </c>
      <c r="B42" s="135" t="s">
        <v>11</v>
      </c>
      <c r="C42" s="106">
        <v>50118</v>
      </c>
      <c r="D42" s="106" t="s">
        <v>38</v>
      </c>
      <c r="E42" s="171" t="s">
        <v>435</v>
      </c>
      <c r="F42" s="115" t="s">
        <v>167</v>
      </c>
      <c r="G42" s="115" t="s">
        <v>138</v>
      </c>
      <c r="H42" s="110" t="s">
        <v>68</v>
      </c>
      <c r="I42" s="110" t="s">
        <v>64</v>
      </c>
      <c r="J42" s="364"/>
    </row>
    <row r="43" spans="1:10" s="9" customFormat="1" ht="12.75" x14ac:dyDescent="0.2">
      <c r="A43" s="135">
        <v>4</v>
      </c>
      <c r="B43" s="135" t="s">
        <v>11</v>
      </c>
      <c r="C43" s="106">
        <v>50218</v>
      </c>
      <c r="D43" s="106" t="s">
        <v>38</v>
      </c>
      <c r="E43" s="171" t="s">
        <v>431</v>
      </c>
      <c r="F43" s="115" t="s">
        <v>167</v>
      </c>
      <c r="G43" s="115" t="s">
        <v>138</v>
      </c>
      <c r="H43" s="110" t="s">
        <v>68</v>
      </c>
      <c r="I43" s="110" t="s">
        <v>65</v>
      </c>
      <c r="J43" s="364"/>
    </row>
    <row r="44" spans="1:10" s="9" customFormat="1" ht="12.75" x14ac:dyDescent="0.2">
      <c r="A44" s="135">
        <v>4</v>
      </c>
      <c r="B44" s="135" t="s">
        <v>11</v>
      </c>
      <c r="C44" s="106">
        <v>50318</v>
      </c>
      <c r="D44" s="106" t="s">
        <v>38</v>
      </c>
      <c r="E44" s="171" t="s">
        <v>432</v>
      </c>
      <c r="F44" s="115" t="s">
        <v>167</v>
      </c>
      <c r="G44" s="115" t="s">
        <v>138</v>
      </c>
      <c r="H44" s="110" t="s">
        <v>68</v>
      </c>
      <c r="I44" s="110" t="s">
        <v>22</v>
      </c>
      <c r="J44" s="364"/>
    </row>
    <row r="45" spans="1:10" s="9" customFormat="1" ht="12.75" x14ac:dyDescent="0.2">
      <c r="A45" s="135">
        <v>4</v>
      </c>
      <c r="B45" s="135" t="s">
        <v>11</v>
      </c>
      <c r="C45" s="106">
        <v>50418</v>
      </c>
      <c r="D45" s="106" t="s">
        <v>38</v>
      </c>
      <c r="E45" s="171" t="s">
        <v>433</v>
      </c>
      <c r="F45" s="115" t="s">
        <v>167</v>
      </c>
      <c r="G45" s="115" t="s">
        <v>138</v>
      </c>
      <c r="H45" s="110" t="s">
        <v>69</v>
      </c>
      <c r="I45" s="110" t="s">
        <v>66</v>
      </c>
      <c r="J45" s="365"/>
    </row>
    <row r="46" spans="1:10" s="6" customFormat="1" ht="12.75" x14ac:dyDescent="0.2">
      <c r="A46" s="141">
        <v>5</v>
      </c>
      <c r="B46" s="142" t="s">
        <v>4</v>
      </c>
      <c r="C46" s="107"/>
      <c r="D46" s="107"/>
      <c r="E46" s="173"/>
      <c r="F46" s="133"/>
      <c r="G46" s="133"/>
      <c r="H46" s="108"/>
      <c r="I46" s="109"/>
      <c r="J46" s="119" t="s">
        <v>226</v>
      </c>
    </row>
    <row r="47" spans="1:10" s="5" customFormat="1" ht="12.75" x14ac:dyDescent="0.2">
      <c r="A47" s="134">
        <v>5</v>
      </c>
      <c r="B47" s="134" t="s">
        <v>4</v>
      </c>
      <c r="C47" s="111">
        <v>50105</v>
      </c>
      <c r="D47" s="111" t="s">
        <v>31</v>
      </c>
      <c r="E47" s="171" t="s">
        <v>436</v>
      </c>
      <c r="F47" s="115" t="s">
        <v>167</v>
      </c>
      <c r="G47" s="115" t="s">
        <v>138</v>
      </c>
      <c r="H47" s="110" t="s">
        <v>70</v>
      </c>
      <c r="I47" s="110" t="s">
        <v>64</v>
      </c>
      <c r="J47" s="363" t="s">
        <v>397</v>
      </c>
    </row>
    <row r="48" spans="1:10" s="5" customFormat="1" ht="12.75" x14ac:dyDescent="0.2">
      <c r="A48" s="134">
        <v>5</v>
      </c>
      <c r="B48" s="134" t="s">
        <v>4</v>
      </c>
      <c r="C48" s="111">
        <v>50206</v>
      </c>
      <c r="D48" s="111" t="s">
        <v>31</v>
      </c>
      <c r="E48" s="171" t="s">
        <v>437</v>
      </c>
      <c r="F48" s="115" t="s">
        <v>167</v>
      </c>
      <c r="G48" s="115" t="s">
        <v>138</v>
      </c>
      <c r="H48" s="110" t="s">
        <v>70</v>
      </c>
      <c r="I48" s="110" t="s">
        <v>65</v>
      </c>
      <c r="J48" s="364"/>
    </row>
    <row r="49" spans="1:10" s="5" customFormat="1" ht="12.75" x14ac:dyDescent="0.2">
      <c r="A49" s="134">
        <v>5</v>
      </c>
      <c r="B49" s="134" t="s">
        <v>4</v>
      </c>
      <c r="C49" s="111">
        <v>50306</v>
      </c>
      <c r="D49" s="111" t="s">
        <v>31</v>
      </c>
      <c r="E49" s="171" t="s">
        <v>438</v>
      </c>
      <c r="F49" s="115" t="s">
        <v>167</v>
      </c>
      <c r="G49" s="115" t="s">
        <v>138</v>
      </c>
      <c r="H49" s="110" t="s">
        <v>70</v>
      </c>
      <c r="I49" s="110" t="s">
        <v>22</v>
      </c>
      <c r="J49" s="364"/>
    </row>
    <row r="50" spans="1:10" s="5" customFormat="1" ht="12.75" x14ac:dyDescent="0.2">
      <c r="A50" s="134">
        <v>5</v>
      </c>
      <c r="B50" s="134" t="s">
        <v>4</v>
      </c>
      <c r="C50" s="111">
        <v>50412</v>
      </c>
      <c r="D50" s="111" t="s">
        <v>31</v>
      </c>
      <c r="E50" s="171" t="s">
        <v>439</v>
      </c>
      <c r="F50" s="115" t="s">
        <v>167</v>
      </c>
      <c r="G50" s="115" t="s">
        <v>138</v>
      </c>
      <c r="H50" s="110" t="s">
        <v>71</v>
      </c>
      <c r="I50" s="110" t="s">
        <v>66</v>
      </c>
      <c r="J50" s="364"/>
    </row>
    <row r="51" spans="1:10" s="5" customFormat="1" ht="12.75" x14ac:dyDescent="0.2">
      <c r="A51" s="134">
        <v>5</v>
      </c>
      <c r="B51" s="134" t="s">
        <v>4</v>
      </c>
      <c r="C51" s="111">
        <v>50118</v>
      </c>
      <c r="D51" s="111" t="s">
        <v>31</v>
      </c>
      <c r="E51" s="171" t="s">
        <v>435</v>
      </c>
      <c r="F51" s="115" t="s">
        <v>167</v>
      </c>
      <c r="G51" s="115" t="s">
        <v>138</v>
      </c>
      <c r="H51" s="110" t="s">
        <v>68</v>
      </c>
      <c r="I51" s="110" t="s">
        <v>64</v>
      </c>
      <c r="J51" s="364"/>
    </row>
    <row r="52" spans="1:10" s="5" customFormat="1" ht="12.75" x14ac:dyDescent="0.2">
      <c r="A52" s="134">
        <v>5</v>
      </c>
      <c r="B52" s="134" t="s">
        <v>4</v>
      </c>
      <c r="C52" s="111">
        <v>50218</v>
      </c>
      <c r="D52" s="111" t="s">
        <v>31</v>
      </c>
      <c r="E52" s="171" t="s">
        <v>431</v>
      </c>
      <c r="F52" s="115" t="s">
        <v>167</v>
      </c>
      <c r="G52" s="115" t="s">
        <v>138</v>
      </c>
      <c r="H52" s="110" t="s">
        <v>68</v>
      </c>
      <c r="I52" s="110" t="s">
        <v>65</v>
      </c>
      <c r="J52" s="364"/>
    </row>
    <row r="53" spans="1:10" s="5" customFormat="1" ht="12.75" x14ac:dyDescent="0.2">
      <c r="A53" s="134">
        <v>5</v>
      </c>
      <c r="B53" s="134" t="s">
        <v>4</v>
      </c>
      <c r="C53" s="111">
        <v>50318</v>
      </c>
      <c r="D53" s="111" t="s">
        <v>31</v>
      </c>
      <c r="E53" s="171" t="s">
        <v>432</v>
      </c>
      <c r="F53" s="115" t="s">
        <v>167</v>
      </c>
      <c r="G53" s="115" t="s">
        <v>138</v>
      </c>
      <c r="H53" s="110" t="s">
        <v>68</v>
      </c>
      <c r="I53" s="110" t="s">
        <v>22</v>
      </c>
      <c r="J53" s="364"/>
    </row>
    <row r="54" spans="1:10" s="5" customFormat="1" ht="12.75" x14ac:dyDescent="0.2">
      <c r="A54" s="134">
        <v>5</v>
      </c>
      <c r="B54" s="134" t="s">
        <v>4</v>
      </c>
      <c r="C54" s="111">
        <v>50418</v>
      </c>
      <c r="D54" s="111" t="s">
        <v>31</v>
      </c>
      <c r="E54" s="171" t="s">
        <v>433</v>
      </c>
      <c r="F54" s="115" t="s">
        <v>167</v>
      </c>
      <c r="G54" s="115" t="s">
        <v>138</v>
      </c>
      <c r="H54" s="110" t="s">
        <v>69</v>
      </c>
      <c r="I54" s="110" t="s">
        <v>66</v>
      </c>
      <c r="J54" s="365"/>
    </row>
    <row r="55" spans="1:10" s="6" customFormat="1" ht="12.75" x14ac:dyDescent="0.2">
      <c r="A55" s="141">
        <v>6</v>
      </c>
      <c r="B55" s="227" t="s">
        <v>511</v>
      </c>
      <c r="C55" s="107"/>
      <c r="D55" s="107"/>
      <c r="E55" s="173"/>
      <c r="F55" s="133"/>
      <c r="G55" s="133"/>
      <c r="H55" s="108"/>
      <c r="I55" s="109"/>
      <c r="J55" s="119" t="s">
        <v>226</v>
      </c>
    </row>
    <row r="56" spans="1:10" s="5" customFormat="1" ht="12.75" x14ac:dyDescent="0.2">
      <c r="A56" s="110">
        <v>6</v>
      </c>
      <c r="B56" s="110" t="s">
        <v>5</v>
      </c>
      <c r="C56" s="111">
        <v>50105</v>
      </c>
      <c r="D56" s="111" t="s">
        <v>32</v>
      </c>
      <c r="E56" s="171" t="s">
        <v>436</v>
      </c>
      <c r="F56" s="115" t="s">
        <v>167</v>
      </c>
      <c r="G56" s="115" t="s">
        <v>138</v>
      </c>
      <c r="H56" s="110" t="s">
        <v>70</v>
      </c>
      <c r="I56" s="110" t="s">
        <v>64</v>
      </c>
      <c r="J56" s="363" t="s">
        <v>399</v>
      </c>
    </row>
    <row r="57" spans="1:10" s="5" customFormat="1" ht="12.75" x14ac:dyDescent="0.2">
      <c r="A57" s="110">
        <v>6</v>
      </c>
      <c r="B57" s="110" t="s">
        <v>5</v>
      </c>
      <c r="C57" s="111">
        <v>50206</v>
      </c>
      <c r="D57" s="111" t="s">
        <v>32</v>
      </c>
      <c r="E57" s="171" t="s">
        <v>437</v>
      </c>
      <c r="F57" s="115" t="s">
        <v>167</v>
      </c>
      <c r="G57" s="115" t="s">
        <v>138</v>
      </c>
      <c r="H57" s="110" t="s">
        <v>70</v>
      </c>
      <c r="I57" s="110" t="s">
        <v>65</v>
      </c>
      <c r="J57" s="364"/>
    </row>
    <row r="58" spans="1:10" s="5" customFormat="1" ht="12.75" x14ac:dyDescent="0.2">
      <c r="A58" s="110">
        <v>6</v>
      </c>
      <c r="B58" s="110" t="s">
        <v>5</v>
      </c>
      <c r="C58" s="111">
        <v>50306</v>
      </c>
      <c r="D58" s="111" t="s">
        <v>32</v>
      </c>
      <c r="E58" s="171" t="s">
        <v>438</v>
      </c>
      <c r="F58" s="115" t="s">
        <v>167</v>
      </c>
      <c r="G58" s="115" t="s">
        <v>138</v>
      </c>
      <c r="H58" s="110" t="s">
        <v>70</v>
      </c>
      <c r="I58" s="110" t="s">
        <v>22</v>
      </c>
      <c r="J58" s="364"/>
    </row>
    <row r="59" spans="1:10" s="5" customFormat="1" ht="12.75" x14ac:dyDescent="0.2">
      <c r="A59" s="110">
        <v>6</v>
      </c>
      <c r="B59" s="110" t="s">
        <v>5</v>
      </c>
      <c r="C59" s="111">
        <v>50412</v>
      </c>
      <c r="D59" s="111" t="s">
        <v>32</v>
      </c>
      <c r="E59" s="171" t="s">
        <v>439</v>
      </c>
      <c r="F59" s="115" t="s">
        <v>167</v>
      </c>
      <c r="G59" s="115" t="s">
        <v>138</v>
      </c>
      <c r="H59" s="110" t="s">
        <v>71</v>
      </c>
      <c r="I59" s="110" t="s">
        <v>66</v>
      </c>
      <c r="J59" s="364"/>
    </row>
    <row r="60" spans="1:10" s="5" customFormat="1" ht="12.75" x14ac:dyDescent="0.2">
      <c r="A60" s="110">
        <v>6</v>
      </c>
      <c r="B60" s="110" t="s">
        <v>5</v>
      </c>
      <c r="C60" s="111">
        <v>50118</v>
      </c>
      <c r="D60" s="111" t="s">
        <v>32</v>
      </c>
      <c r="E60" s="171" t="s">
        <v>435</v>
      </c>
      <c r="F60" s="115" t="s">
        <v>167</v>
      </c>
      <c r="G60" s="115" t="s">
        <v>138</v>
      </c>
      <c r="H60" s="110" t="s">
        <v>68</v>
      </c>
      <c r="I60" s="110" t="s">
        <v>64</v>
      </c>
      <c r="J60" s="364"/>
    </row>
    <row r="61" spans="1:10" s="5" customFormat="1" ht="12.75" x14ac:dyDescent="0.2">
      <c r="A61" s="110">
        <v>6</v>
      </c>
      <c r="B61" s="110" t="s">
        <v>5</v>
      </c>
      <c r="C61" s="111">
        <v>50218</v>
      </c>
      <c r="D61" s="111" t="s">
        <v>32</v>
      </c>
      <c r="E61" s="171" t="s">
        <v>431</v>
      </c>
      <c r="F61" s="115" t="s">
        <v>167</v>
      </c>
      <c r="G61" s="115" t="s">
        <v>138</v>
      </c>
      <c r="H61" s="110" t="s">
        <v>68</v>
      </c>
      <c r="I61" s="110" t="s">
        <v>65</v>
      </c>
      <c r="J61" s="364"/>
    </row>
    <row r="62" spans="1:10" s="5" customFormat="1" ht="12.75" x14ac:dyDescent="0.2">
      <c r="A62" s="110">
        <v>6</v>
      </c>
      <c r="B62" s="110" t="s">
        <v>5</v>
      </c>
      <c r="C62" s="111">
        <v>50318</v>
      </c>
      <c r="D62" s="111" t="s">
        <v>32</v>
      </c>
      <c r="E62" s="171" t="s">
        <v>432</v>
      </c>
      <c r="F62" s="115" t="s">
        <v>167</v>
      </c>
      <c r="G62" s="115" t="s">
        <v>138</v>
      </c>
      <c r="H62" s="110" t="s">
        <v>68</v>
      </c>
      <c r="I62" s="110" t="s">
        <v>22</v>
      </c>
      <c r="J62" s="364"/>
    </row>
    <row r="63" spans="1:10" s="5" customFormat="1" ht="12.75" x14ac:dyDescent="0.2">
      <c r="A63" s="110">
        <v>6</v>
      </c>
      <c r="B63" s="110" t="s">
        <v>5</v>
      </c>
      <c r="C63" s="111">
        <v>50418</v>
      </c>
      <c r="D63" s="111" t="s">
        <v>32</v>
      </c>
      <c r="E63" s="171" t="s">
        <v>433</v>
      </c>
      <c r="F63" s="115" t="s">
        <v>167</v>
      </c>
      <c r="G63" s="115" t="s">
        <v>138</v>
      </c>
      <c r="H63" s="110" t="s">
        <v>69</v>
      </c>
      <c r="I63" s="110" t="s">
        <v>66</v>
      </c>
      <c r="J63" s="365"/>
    </row>
    <row r="64" spans="1:10" s="6" customFormat="1" ht="12.75" x14ac:dyDescent="0.2">
      <c r="A64" s="141">
        <v>7</v>
      </c>
      <c r="B64" s="142" t="s">
        <v>23</v>
      </c>
      <c r="C64" s="107"/>
      <c r="D64" s="107"/>
      <c r="E64" s="173"/>
      <c r="F64" s="133"/>
      <c r="G64" s="133"/>
      <c r="H64" s="108"/>
      <c r="I64" s="109"/>
      <c r="J64" s="119" t="s">
        <v>226</v>
      </c>
    </row>
    <row r="65" spans="1:10" s="9" customFormat="1" ht="12.75" x14ac:dyDescent="0.2">
      <c r="A65" s="135">
        <v>7</v>
      </c>
      <c r="B65" s="135" t="s">
        <v>23</v>
      </c>
      <c r="C65" s="106">
        <v>50106</v>
      </c>
      <c r="D65" s="106" t="s">
        <v>33</v>
      </c>
      <c r="E65" s="171" t="s">
        <v>440</v>
      </c>
      <c r="F65" s="115" t="s">
        <v>167</v>
      </c>
      <c r="G65" s="115" t="s">
        <v>138</v>
      </c>
      <c r="H65" s="105" t="s">
        <v>75</v>
      </c>
      <c r="I65" s="110" t="s">
        <v>64</v>
      </c>
      <c r="J65" s="363" t="s">
        <v>399</v>
      </c>
    </row>
    <row r="66" spans="1:10" s="9" customFormat="1" ht="12.75" x14ac:dyDescent="0.2">
      <c r="A66" s="135">
        <v>7</v>
      </c>
      <c r="B66" s="135" t="s">
        <v>23</v>
      </c>
      <c r="C66" s="106">
        <v>50207</v>
      </c>
      <c r="D66" s="106" t="s">
        <v>33</v>
      </c>
      <c r="E66" s="171" t="s">
        <v>441</v>
      </c>
      <c r="F66" s="115" t="s">
        <v>167</v>
      </c>
      <c r="G66" s="115" t="s">
        <v>138</v>
      </c>
      <c r="H66" s="105" t="s">
        <v>75</v>
      </c>
      <c r="I66" s="110" t="s">
        <v>65</v>
      </c>
      <c r="J66" s="364"/>
    </row>
    <row r="67" spans="1:10" s="9" customFormat="1" ht="12.75" x14ac:dyDescent="0.2">
      <c r="A67" s="135">
        <v>7</v>
      </c>
      <c r="B67" s="135" t="s">
        <v>23</v>
      </c>
      <c r="C67" s="106">
        <v>50307</v>
      </c>
      <c r="D67" s="106" t="s">
        <v>33</v>
      </c>
      <c r="E67" s="171" t="s">
        <v>442</v>
      </c>
      <c r="F67" s="115" t="s">
        <v>167</v>
      </c>
      <c r="G67" s="115" t="s">
        <v>138</v>
      </c>
      <c r="H67" s="105" t="s">
        <v>75</v>
      </c>
      <c r="I67" s="110" t="s">
        <v>22</v>
      </c>
      <c r="J67" s="364"/>
    </row>
    <row r="68" spans="1:10" s="9" customFormat="1" ht="12.75" x14ac:dyDescent="0.2">
      <c r="A68" s="135">
        <v>7</v>
      </c>
      <c r="B68" s="135" t="s">
        <v>23</v>
      </c>
      <c r="C68" s="106">
        <v>50413</v>
      </c>
      <c r="D68" s="106" t="s">
        <v>33</v>
      </c>
      <c r="E68" s="171" t="s">
        <v>443</v>
      </c>
      <c r="F68" s="115" t="s">
        <v>167</v>
      </c>
      <c r="G68" s="115" t="s">
        <v>138</v>
      </c>
      <c r="H68" s="105" t="s">
        <v>76</v>
      </c>
      <c r="I68" s="110" t="s">
        <v>66</v>
      </c>
      <c r="J68" s="364"/>
    </row>
    <row r="69" spans="1:10" s="9" customFormat="1" ht="12.75" x14ac:dyDescent="0.2">
      <c r="A69" s="135">
        <v>7</v>
      </c>
      <c r="B69" s="135" t="s">
        <v>23</v>
      </c>
      <c r="C69" s="106">
        <v>50107</v>
      </c>
      <c r="D69" s="106" t="s">
        <v>33</v>
      </c>
      <c r="E69" s="171" t="s">
        <v>444</v>
      </c>
      <c r="F69" s="115" t="s">
        <v>167</v>
      </c>
      <c r="G69" s="115" t="s">
        <v>138</v>
      </c>
      <c r="H69" s="105" t="s">
        <v>72</v>
      </c>
      <c r="I69" s="110" t="s">
        <v>64</v>
      </c>
      <c r="J69" s="364"/>
    </row>
    <row r="70" spans="1:10" s="9" customFormat="1" ht="12.75" x14ac:dyDescent="0.2">
      <c r="A70" s="135">
        <v>7</v>
      </c>
      <c r="B70" s="135" t="s">
        <v>23</v>
      </c>
      <c r="C70" s="106">
        <v>50208</v>
      </c>
      <c r="D70" s="106" t="s">
        <v>33</v>
      </c>
      <c r="E70" s="171" t="s">
        <v>445</v>
      </c>
      <c r="F70" s="115" t="s">
        <v>167</v>
      </c>
      <c r="G70" s="115" t="s">
        <v>138</v>
      </c>
      <c r="H70" s="105" t="s">
        <v>72</v>
      </c>
      <c r="I70" s="110" t="s">
        <v>65</v>
      </c>
      <c r="J70" s="364"/>
    </row>
    <row r="71" spans="1:10" s="9" customFormat="1" ht="12.75" x14ac:dyDescent="0.2">
      <c r="A71" s="135">
        <v>7</v>
      </c>
      <c r="B71" s="135" t="s">
        <v>23</v>
      </c>
      <c r="C71" s="106">
        <v>50308</v>
      </c>
      <c r="D71" s="106" t="s">
        <v>33</v>
      </c>
      <c r="E71" s="171" t="s">
        <v>446</v>
      </c>
      <c r="F71" s="115" t="s">
        <v>167</v>
      </c>
      <c r="G71" s="115" t="s">
        <v>138</v>
      </c>
      <c r="H71" s="105" t="s">
        <v>72</v>
      </c>
      <c r="I71" s="110" t="s">
        <v>22</v>
      </c>
      <c r="J71" s="364"/>
    </row>
    <row r="72" spans="1:10" s="9" customFormat="1" ht="12.75" x14ac:dyDescent="0.2">
      <c r="A72" s="135">
        <v>7</v>
      </c>
      <c r="B72" s="135" t="s">
        <v>23</v>
      </c>
      <c r="C72" s="106">
        <v>50414</v>
      </c>
      <c r="D72" s="106" t="s">
        <v>33</v>
      </c>
      <c r="E72" s="171" t="s">
        <v>447</v>
      </c>
      <c r="F72" s="115" t="s">
        <v>167</v>
      </c>
      <c r="G72" s="115" t="s">
        <v>138</v>
      </c>
      <c r="H72" s="105" t="s">
        <v>73</v>
      </c>
      <c r="I72" s="110" t="s">
        <v>66</v>
      </c>
      <c r="J72" s="365"/>
    </row>
    <row r="73" spans="1:10" s="9" customFormat="1" ht="12.75" x14ac:dyDescent="0.2">
      <c r="A73" s="135">
        <v>7</v>
      </c>
      <c r="B73" s="135" t="s">
        <v>23</v>
      </c>
      <c r="C73" s="106">
        <v>50118</v>
      </c>
      <c r="D73" s="106" t="s">
        <v>33</v>
      </c>
      <c r="E73" s="171" t="s">
        <v>435</v>
      </c>
      <c r="F73" s="115" t="s">
        <v>167</v>
      </c>
      <c r="G73" s="115" t="s">
        <v>138</v>
      </c>
      <c r="H73" s="110" t="s">
        <v>68</v>
      </c>
      <c r="I73" s="110" t="s">
        <v>64</v>
      </c>
      <c r="J73" s="118" t="s">
        <v>226</v>
      </c>
    </row>
    <row r="74" spans="1:10" s="9" customFormat="1" ht="12.75" x14ac:dyDescent="0.2">
      <c r="A74" s="135">
        <v>7</v>
      </c>
      <c r="B74" s="135" t="s">
        <v>23</v>
      </c>
      <c r="C74" s="106">
        <v>50218</v>
      </c>
      <c r="D74" s="106" t="s">
        <v>33</v>
      </c>
      <c r="E74" s="171" t="s">
        <v>431</v>
      </c>
      <c r="F74" s="115" t="s">
        <v>167</v>
      </c>
      <c r="G74" s="115" t="s">
        <v>138</v>
      </c>
      <c r="H74" s="110" t="s">
        <v>68</v>
      </c>
      <c r="I74" s="110" t="s">
        <v>65</v>
      </c>
      <c r="J74" s="118" t="s">
        <v>226</v>
      </c>
    </row>
    <row r="75" spans="1:10" s="9" customFormat="1" ht="12.75" x14ac:dyDescent="0.2">
      <c r="A75" s="135">
        <v>7</v>
      </c>
      <c r="B75" s="135" t="s">
        <v>23</v>
      </c>
      <c r="C75" s="106">
        <v>50318</v>
      </c>
      <c r="D75" s="106" t="s">
        <v>33</v>
      </c>
      <c r="E75" s="171" t="s">
        <v>432</v>
      </c>
      <c r="F75" s="115" t="s">
        <v>167</v>
      </c>
      <c r="G75" s="115" t="s">
        <v>138</v>
      </c>
      <c r="H75" s="110" t="s">
        <v>68</v>
      </c>
      <c r="I75" s="110" t="s">
        <v>22</v>
      </c>
      <c r="J75" s="118" t="s">
        <v>226</v>
      </c>
    </row>
    <row r="76" spans="1:10" s="9" customFormat="1" ht="12.75" x14ac:dyDescent="0.2">
      <c r="A76" s="135">
        <v>7</v>
      </c>
      <c r="B76" s="135" t="s">
        <v>23</v>
      </c>
      <c r="C76" s="106">
        <v>50418</v>
      </c>
      <c r="D76" s="106" t="s">
        <v>33</v>
      </c>
      <c r="E76" s="171" t="s">
        <v>433</v>
      </c>
      <c r="F76" s="115" t="s">
        <v>167</v>
      </c>
      <c r="G76" s="115" t="s">
        <v>138</v>
      </c>
      <c r="H76" s="110" t="s">
        <v>69</v>
      </c>
      <c r="I76" s="110" t="s">
        <v>66</v>
      </c>
      <c r="J76" s="118" t="s">
        <v>226</v>
      </c>
    </row>
    <row r="77" spans="1:10" s="6" customFormat="1" ht="12.75" x14ac:dyDescent="0.2">
      <c r="A77" s="141">
        <v>8</v>
      </c>
      <c r="B77" s="142" t="s">
        <v>24</v>
      </c>
      <c r="C77" s="107"/>
      <c r="D77" s="107"/>
      <c r="E77" s="173"/>
      <c r="F77" s="133"/>
      <c r="G77" s="133"/>
      <c r="H77" s="108"/>
      <c r="I77" s="108"/>
      <c r="J77" s="119" t="s">
        <v>226</v>
      </c>
    </row>
    <row r="78" spans="1:10" s="5" customFormat="1" ht="12.75" x14ac:dyDescent="0.2">
      <c r="A78" s="134">
        <v>8</v>
      </c>
      <c r="B78" s="134" t="s">
        <v>24</v>
      </c>
      <c r="C78" s="111">
        <v>50107</v>
      </c>
      <c r="D78" s="111" t="s">
        <v>34</v>
      </c>
      <c r="E78" s="171" t="s">
        <v>448</v>
      </c>
      <c r="F78" s="115" t="s">
        <v>167</v>
      </c>
      <c r="G78" s="115" t="s">
        <v>138</v>
      </c>
      <c r="H78" s="105" t="s">
        <v>72</v>
      </c>
      <c r="I78" s="110" t="s">
        <v>64</v>
      </c>
      <c r="J78" s="363" t="s">
        <v>400</v>
      </c>
    </row>
    <row r="79" spans="1:10" s="5" customFormat="1" ht="12.75" x14ac:dyDescent="0.2">
      <c r="A79" s="134">
        <v>8</v>
      </c>
      <c r="B79" s="134" t="s">
        <v>24</v>
      </c>
      <c r="C79" s="111">
        <v>50208</v>
      </c>
      <c r="D79" s="111" t="s">
        <v>34</v>
      </c>
      <c r="E79" s="171" t="s">
        <v>445</v>
      </c>
      <c r="F79" s="115" t="s">
        <v>167</v>
      </c>
      <c r="G79" s="115" t="s">
        <v>138</v>
      </c>
      <c r="H79" s="105" t="s">
        <v>72</v>
      </c>
      <c r="I79" s="110" t="s">
        <v>65</v>
      </c>
      <c r="J79" s="364"/>
    </row>
    <row r="80" spans="1:10" s="5" customFormat="1" ht="12.75" x14ac:dyDescent="0.2">
      <c r="A80" s="134">
        <v>8</v>
      </c>
      <c r="B80" s="134" t="s">
        <v>24</v>
      </c>
      <c r="C80" s="111">
        <v>50308</v>
      </c>
      <c r="D80" s="111" t="s">
        <v>34</v>
      </c>
      <c r="E80" s="171" t="s">
        <v>446</v>
      </c>
      <c r="F80" s="115" t="s">
        <v>167</v>
      </c>
      <c r="G80" s="115" t="s">
        <v>138</v>
      </c>
      <c r="H80" s="105" t="s">
        <v>72</v>
      </c>
      <c r="I80" s="110" t="s">
        <v>22</v>
      </c>
      <c r="J80" s="364"/>
    </row>
    <row r="81" spans="1:10" s="5" customFormat="1" ht="12.75" x14ac:dyDescent="0.2">
      <c r="A81" s="134">
        <v>8</v>
      </c>
      <c r="B81" s="134" t="s">
        <v>24</v>
      </c>
      <c r="C81" s="111">
        <v>50414</v>
      </c>
      <c r="D81" s="111" t="s">
        <v>34</v>
      </c>
      <c r="E81" s="171" t="s">
        <v>447</v>
      </c>
      <c r="F81" s="115" t="s">
        <v>167</v>
      </c>
      <c r="G81" s="115" t="s">
        <v>138</v>
      </c>
      <c r="H81" s="105" t="s">
        <v>73</v>
      </c>
      <c r="I81" s="110" t="s">
        <v>66</v>
      </c>
      <c r="J81" s="364"/>
    </row>
    <row r="82" spans="1:10" s="5" customFormat="1" ht="12.75" x14ac:dyDescent="0.2">
      <c r="A82" s="134">
        <v>8</v>
      </c>
      <c r="B82" s="134" t="s">
        <v>24</v>
      </c>
      <c r="C82" s="111">
        <v>50118</v>
      </c>
      <c r="D82" s="111" t="s">
        <v>34</v>
      </c>
      <c r="E82" s="171" t="s">
        <v>435</v>
      </c>
      <c r="F82" s="115" t="s">
        <v>167</v>
      </c>
      <c r="G82" s="115" t="s">
        <v>138</v>
      </c>
      <c r="H82" s="110" t="s">
        <v>68</v>
      </c>
      <c r="I82" s="110" t="s">
        <v>64</v>
      </c>
      <c r="J82" s="364"/>
    </row>
    <row r="83" spans="1:10" s="5" customFormat="1" ht="12.75" x14ac:dyDescent="0.2">
      <c r="A83" s="134">
        <v>8</v>
      </c>
      <c r="B83" s="134" t="s">
        <v>24</v>
      </c>
      <c r="C83" s="111">
        <v>50218</v>
      </c>
      <c r="D83" s="111" t="s">
        <v>34</v>
      </c>
      <c r="E83" s="171" t="s">
        <v>431</v>
      </c>
      <c r="F83" s="115" t="s">
        <v>167</v>
      </c>
      <c r="G83" s="115" t="s">
        <v>138</v>
      </c>
      <c r="H83" s="110" t="s">
        <v>68</v>
      </c>
      <c r="I83" s="110" t="s">
        <v>65</v>
      </c>
      <c r="J83" s="364"/>
    </row>
    <row r="84" spans="1:10" s="5" customFormat="1" ht="12.75" x14ac:dyDescent="0.2">
      <c r="A84" s="134">
        <v>8</v>
      </c>
      <c r="B84" s="134" t="s">
        <v>24</v>
      </c>
      <c r="C84" s="111">
        <v>50318</v>
      </c>
      <c r="D84" s="111" t="s">
        <v>34</v>
      </c>
      <c r="E84" s="171" t="s">
        <v>432</v>
      </c>
      <c r="F84" s="115" t="s">
        <v>167</v>
      </c>
      <c r="G84" s="115" t="s">
        <v>138</v>
      </c>
      <c r="H84" s="110" t="s">
        <v>68</v>
      </c>
      <c r="I84" s="110" t="s">
        <v>22</v>
      </c>
      <c r="J84" s="364"/>
    </row>
    <row r="85" spans="1:10" s="5" customFormat="1" ht="12.75" x14ac:dyDescent="0.2">
      <c r="A85" s="134">
        <v>8</v>
      </c>
      <c r="B85" s="134" t="s">
        <v>24</v>
      </c>
      <c r="C85" s="111">
        <v>50418</v>
      </c>
      <c r="D85" s="111" t="s">
        <v>34</v>
      </c>
      <c r="E85" s="171" t="s">
        <v>433</v>
      </c>
      <c r="F85" s="115" t="s">
        <v>167</v>
      </c>
      <c r="G85" s="115" t="s">
        <v>138</v>
      </c>
      <c r="H85" s="110" t="s">
        <v>69</v>
      </c>
      <c r="I85" s="110" t="s">
        <v>66</v>
      </c>
      <c r="J85" s="365"/>
    </row>
    <row r="86" spans="1:10" s="6" customFormat="1" ht="12.75" x14ac:dyDescent="0.2">
      <c r="A86" s="141">
        <v>9</v>
      </c>
      <c r="B86" s="142" t="s">
        <v>6</v>
      </c>
      <c r="C86" s="107"/>
      <c r="D86" s="107"/>
      <c r="E86" s="173"/>
      <c r="F86" s="133"/>
      <c r="G86" s="133"/>
      <c r="H86" s="108"/>
      <c r="I86" s="109"/>
      <c r="J86" s="119" t="s">
        <v>226</v>
      </c>
    </row>
    <row r="87" spans="1:10" s="9" customFormat="1" ht="12.75" x14ac:dyDescent="0.2">
      <c r="A87" s="135">
        <v>9</v>
      </c>
      <c r="B87" s="135" t="s">
        <v>6</v>
      </c>
      <c r="C87" s="106">
        <v>50107</v>
      </c>
      <c r="D87" s="106" t="s">
        <v>77</v>
      </c>
      <c r="E87" s="171" t="s">
        <v>444</v>
      </c>
      <c r="F87" s="115" t="s">
        <v>167</v>
      </c>
      <c r="G87" s="115" t="s">
        <v>138</v>
      </c>
      <c r="H87" s="105" t="s">
        <v>72</v>
      </c>
      <c r="I87" s="110" t="s">
        <v>64</v>
      </c>
      <c r="J87" s="363" t="s">
        <v>397</v>
      </c>
    </row>
    <row r="88" spans="1:10" s="9" customFormat="1" ht="12.75" x14ac:dyDescent="0.2">
      <c r="A88" s="135">
        <v>9</v>
      </c>
      <c r="B88" s="135" t="s">
        <v>6</v>
      </c>
      <c r="C88" s="106">
        <v>50208</v>
      </c>
      <c r="D88" s="106" t="s">
        <v>77</v>
      </c>
      <c r="E88" s="171" t="s">
        <v>445</v>
      </c>
      <c r="F88" s="115" t="s">
        <v>167</v>
      </c>
      <c r="G88" s="115" t="s">
        <v>138</v>
      </c>
      <c r="H88" s="105" t="s">
        <v>72</v>
      </c>
      <c r="I88" s="110" t="s">
        <v>65</v>
      </c>
      <c r="J88" s="364"/>
    </row>
    <row r="89" spans="1:10" s="9" customFormat="1" ht="12.75" x14ac:dyDescent="0.2">
      <c r="A89" s="135">
        <v>9</v>
      </c>
      <c r="B89" s="135" t="s">
        <v>6</v>
      </c>
      <c r="C89" s="106">
        <v>50308</v>
      </c>
      <c r="D89" s="106" t="s">
        <v>77</v>
      </c>
      <c r="E89" s="171" t="s">
        <v>446</v>
      </c>
      <c r="F89" s="115" t="s">
        <v>167</v>
      </c>
      <c r="G89" s="115" t="s">
        <v>138</v>
      </c>
      <c r="H89" s="105" t="s">
        <v>72</v>
      </c>
      <c r="I89" s="110" t="s">
        <v>22</v>
      </c>
      <c r="J89" s="364"/>
    </row>
    <row r="90" spans="1:10" s="9" customFormat="1" ht="12.75" x14ac:dyDescent="0.2">
      <c r="A90" s="135">
        <v>9</v>
      </c>
      <c r="B90" s="135" t="s">
        <v>6</v>
      </c>
      <c r="C90" s="106">
        <v>50414</v>
      </c>
      <c r="D90" s="106" t="s">
        <v>77</v>
      </c>
      <c r="E90" s="171" t="s">
        <v>447</v>
      </c>
      <c r="F90" s="115" t="s">
        <v>167</v>
      </c>
      <c r="G90" s="115" t="s">
        <v>138</v>
      </c>
      <c r="H90" s="105" t="s">
        <v>73</v>
      </c>
      <c r="I90" s="110" t="s">
        <v>66</v>
      </c>
      <c r="J90" s="364"/>
    </row>
    <row r="91" spans="1:10" s="9" customFormat="1" ht="12.75" x14ac:dyDescent="0.2">
      <c r="A91" s="135">
        <v>9</v>
      </c>
      <c r="B91" s="135" t="s">
        <v>6</v>
      </c>
      <c r="C91" s="106">
        <v>50118</v>
      </c>
      <c r="D91" s="106" t="s">
        <v>77</v>
      </c>
      <c r="E91" s="171" t="s">
        <v>435</v>
      </c>
      <c r="F91" s="115" t="s">
        <v>167</v>
      </c>
      <c r="G91" s="115" t="s">
        <v>138</v>
      </c>
      <c r="H91" s="110" t="s">
        <v>68</v>
      </c>
      <c r="I91" s="110" t="s">
        <v>64</v>
      </c>
      <c r="J91" s="364"/>
    </row>
    <row r="92" spans="1:10" s="9" customFormat="1" ht="12.75" x14ac:dyDescent="0.2">
      <c r="A92" s="135">
        <v>9</v>
      </c>
      <c r="B92" s="135" t="s">
        <v>6</v>
      </c>
      <c r="C92" s="106">
        <v>50218</v>
      </c>
      <c r="D92" s="106" t="s">
        <v>77</v>
      </c>
      <c r="E92" s="171" t="s">
        <v>431</v>
      </c>
      <c r="F92" s="115" t="s">
        <v>167</v>
      </c>
      <c r="G92" s="115" t="s">
        <v>138</v>
      </c>
      <c r="H92" s="110" t="s">
        <v>68</v>
      </c>
      <c r="I92" s="110" t="s">
        <v>65</v>
      </c>
      <c r="J92" s="364"/>
    </row>
    <row r="93" spans="1:10" s="9" customFormat="1" ht="12.75" x14ac:dyDescent="0.2">
      <c r="A93" s="135">
        <v>9</v>
      </c>
      <c r="B93" s="135" t="s">
        <v>6</v>
      </c>
      <c r="C93" s="106">
        <v>50318</v>
      </c>
      <c r="D93" s="106" t="s">
        <v>77</v>
      </c>
      <c r="E93" s="171" t="s">
        <v>432</v>
      </c>
      <c r="F93" s="115" t="s">
        <v>167</v>
      </c>
      <c r="G93" s="115" t="s">
        <v>138</v>
      </c>
      <c r="H93" s="110" t="s">
        <v>68</v>
      </c>
      <c r="I93" s="110" t="s">
        <v>22</v>
      </c>
      <c r="J93" s="364"/>
    </row>
    <row r="94" spans="1:10" s="9" customFormat="1" ht="12.75" x14ac:dyDescent="0.2">
      <c r="A94" s="135">
        <v>9</v>
      </c>
      <c r="B94" s="135" t="s">
        <v>6</v>
      </c>
      <c r="C94" s="106">
        <v>50418</v>
      </c>
      <c r="D94" s="106" t="s">
        <v>77</v>
      </c>
      <c r="E94" s="171" t="s">
        <v>433</v>
      </c>
      <c r="F94" s="115" t="s">
        <v>167</v>
      </c>
      <c r="G94" s="115" t="s">
        <v>138</v>
      </c>
      <c r="H94" s="110" t="s">
        <v>69</v>
      </c>
      <c r="I94" s="110" t="s">
        <v>66</v>
      </c>
      <c r="J94" s="365"/>
    </row>
    <row r="95" spans="1:10" s="6" customFormat="1" ht="12.75" x14ac:dyDescent="0.2">
      <c r="A95" s="141">
        <v>10</v>
      </c>
      <c r="B95" s="142" t="s">
        <v>7</v>
      </c>
      <c r="C95" s="107"/>
      <c r="D95" s="107"/>
      <c r="E95" s="173"/>
      <c r="F95" s="133"/>
      <c r="G95" s="133"/>
      <c r="H95" s="108"/>
      <c r="I95" s="109"/>
      <c r="J95" s="119" t="s">
        <v>226</v>
      </c>
    </row>
    <row r="96" spans="1:10" s="5" customFormat="1" ht="12.75" x14ac:dyDescent="0.2">
      <c r="A96" s="134">
        <v>10</v>
      </c>
      <c r="B96" s="134" t="s">
        <v>7</v>
      </c>
      <c r="C96" s="111">
        <v>50107</v>
      </c>
      <c r="D96" s="111" t="s">
        <v>294</v>
      </c>
      <c r="E96" s="171" t="s">
        <v>444</v>
      </c>
      <c r="F96" s="115" t="s">
        <v>167</v>
      </c>
      <c r="G96" s="115" t="s">
        <v>138</v>
      </c>
      <c r="H96" s="105" t="s">
        <v>72</v>
      </c>
      <c r="I96" s="110" t="s">
        <v>64</v>
      </c>
      <c r="J96" s="363" t="s">
        <v>399</v>
      </c>
    </row>
    <row r="97" spans="1:12" s="5" customFormat="1" ht="12.75" x14ac:dyDescent="0.2">
      <c r="A97" s="134">
        <v>10</v>
      </c>
      <c r="B97" s="134" t="s">
        <v>7</v>
      </c>
      <c r="C97" s="111">
        <v>50208</v>
      </c>
      <c r="D97" s="111" t="s">
        <v>294</v>
      </c>
      <c r="E97" s="171" t="s">
        <v>449</v>
      </c>
      <c r="F97" s="115" t="s">
        <v>167</v>
      </c>
      <c r="G97" s="115" t="s">
        <v>138</v>
      </c>
      <c r="H97" s="105" t="s">
        <v>72</v>
      </c>
      <c r="I97" s="110" t="s">
        <v>65</v>
      </c>
      <c r="J97" s="364"/>
    </row>
    <row r="98" spans="1:12" s="5" customFormat="1" ht="12.75" x14ac:dyDescent="0.2">
      <c r="A98" s="134">
        <v>10</v>
      </c>
      <c r="B98" s="134" t="s">
        <v>7</v>
      </c>
      <c r="C98" s="111">
        <v>50308</v>
      </c>
      <c r="D98" s="111" t="s">
        <v>294</v>
      </c>
      <c r="E98" s="171" t="s">
        <v>450</v>
      </c>
      <c r="F98" s="115" t="s">
        <v>167</v>
      </c>
      <c r="G98" s="115" t="s">
        <v>138</v>
      </c>
      <c r="H98" s="105" t="s">
        <v>72</v>
      </c>
      <c r="I98" s="110" t="s">
        <v>22</v>
      </c>
      <c r="J98" s="364"/>
    </row>
    <row r="99" spans="1:12" s="5" customFormat="1" ht="15" customHeight="1" x14ac:dyDescent="0.2">
      <c r="A99" s="134">
        <v>10</v>
      </c>
      <c r="B99" s="134" t="s">
        <v>7</v>
      </c>
      <c r="C99" s="111">
        <v>50414</v>
      </c>
      <c r="D99" s="111" t="s">
        <v>294</v>
      </c>
      <c r="E99" s="171" t="s">
        <v>451</v>
      </c>
      <c r="F99" s="115" t="s">
        <v>167</v>
      </c>
      <c r="G99" s="115" t="s">
        <v>138</v>
      </c>
      <c r="H99" s="105" t="s">
        <v>73</v>
      </c>
      <c r="I99" s="110" t="s">
        <v>66</v>
      </c>
      <c r="J99" s="364"/>
    </row>
    <row r="100" spans="1:12" s="5" customFormat="1" ht="15" customHeight="1" x14ac:dyDescent="0.2">
      <c r="A100" s="134">
        <v>10</v>
      </c>
      <c r="B100" s="134" t="s">
        <v>7</v>
      </c>
      <c r="C100" s="111">
        <v>50118</v>
      </c>
      <c r="D100" s="111" t="s">
        <v>294</v>
      </c>
      <c r="E100" s="171" t="s">
        <v>430</v>
      </c>
      <c r="F100" s="115" t="s">
        <v>167</v>
      </c>
      <c r="G100" s="115" t="s">
        <v>138</v>
      </c>
      <c r="H100" s="110" t="s">
        <v>68</v>
      </c>
      <c r="I100" s="110" t="s">
        <v>64</v>
      </c>
      <c r="J100" s="364"/>
    </row>
    <row r="101" spans="1:12" s="5" customFormat="1" ht="15" customHeight="1" x14ac:dyDescent="0.2">
      <c r="A101" s="134">
        <v>10</v>
      </c>
      <c r="B101" s="134" t="s">
        <v>7</v>
      </c>
      <c r="C101" s="111">
        <v>50218</v>
      </c>
      <c r="D101" s="111" t="s">
        <v>294</v>
      </c>
      <c r="E101" s="171" t="s">
        <v>452</v>
      </c>
      <c r="F101" s="115" t="s">
        <v>167</v>
      </c>
      <c r="G101" s="115" t="s">
        <v>138</v>
      </c>
      <c r="H101" s="110" t="s">
        <v>68</v>
      </c>
      <c r="I101" s="110" t="s">
        <v>65</v>
      </c>
      <c r="J101" s="364"/>
    </row>
    <row r="102" spans="1:12" s="5" customFormat="1" ht="15" customHeight="1" x14ac:dyDescent="0.2">
      <c r="A102" s="134">
        <v>10</v>
      </c>
      <c r="B102" s="134" t="s">
        <v>7</v>
      </c>
      <c r="C102" s="111">
        <v>50318</v>
      </c>
      <c r="D102" s="111" t="s">
        <v>294</v>
      </c>
      <c r="E102" s="171" t="s">
        <v>453</v>
      </c>
      <c r="F102" s="115" t="s">
        <v>167</v>
      </c>
      <c r="G102" s="115" t="s">
        <v>138</v>
      </c>
      <c r="H102" s="110" t="s">
        <v>68</v>
      </c>
      <c r="I102" s="110" t="s">
        <v>22</v>
      </c>
      <c r="J102" s="364"/>
    </row>
    <row r="103" spans="1:12" s="5" customFormat="1" ht="15" customHeight="1" x14ac:dyDescent="0.2">
      <c r="A103" s="134">
        <v>10</v>
      </c>
      <c r="B103" s="134" t="s">
        <v>7</v>
      </c>
      <c r="C103" s="111">
        <v>50418</v>
      </c>
      <c r="D103" s="111" t="s">
        <v>294</v>
      </c>
      <c r="E103" s="171" t="s">
        <v>454</v>
      </c>
      <c r="F103" s="115" t="s">
        <v>167</v>
      </c>
      <c r="G103" s="115" t="s">
        <v>138</v>
      </c>
      <c r="H103" s="110" t="s">
        <v>69</v>
      </c>
      <c r="I103" s="110" t="s">
        <v>66</v>
      </c>
      <c r="J103" s="365"/>
    </row>
    <row r="104" spans="1:12" s="6" customFormat="1" ht="15" customHeight="1" x14ac:dyDescent="0.2">
      <c r="A104" s="141">
        <v>11</v>
      </c>
      <c r="B104" s="142" t="s">
        <v>8</v>
      </c>
      <c r="C104" s="107"/>
      <c r="D104" s="107"/>
      <c r="E104" s="173"/>
      <c r="F104" s="133"/>
      <c r="G104" s="133"/>
      <c r="H104" s="108"/>
      <c r="I104" s="108"/>
      <c r="J104" s="119" t="s">
        <v>226</v>
      </c>
    </row>
    <row r="105" spans="1:12" s="9" customFormat="1" ht="15" customHeight="1" x14ac:dyDescent="0.2">
      <c r="A105" s="135">
        <v>11</v>
      </c>
      <c r="B105" s="135" t="s">
        <v>8</v>
      </c>
      <c r="C105" s="106">
        <v>50109</v>
      </c>
      <c r="D105" s="106"/>
      <c r="E105" s="171" t="s">
        <v>455</v>
      </c>
      <c r="F105" s="115" t="s">
        <v>167</v>
      </c>
      <c r="G105" s="115" t="s">
        <v>138</v>
      </c>
      <c r="H105" s="105" t="s">
        <v>82</v>
      </c>
      <c r="I105" s="110" t="s">
        <v>64</v>
      </c>
      <c r="J105" s="370" t="s">
        <v>401</v>
      </c>
      <c r="L105" s="255"/>
    </row>
    <row r="106" spans="1:12" s="9" customFormat="1" ht="15" customHeight="1" x14ac:dyDescent="0.2">
      <c r="A106" s="135">
        <v>11</v>
      </c>
      <c r="B106" s="135" t="s">
        <v>8</v>
      </c>
      <c r="C106" s="106">
        <v>50210</v>
      </c>
      <c r="D106" s="106"/>
      <c r="E106" s="171" t="s">
        <v>456</v>
      </c>
      <c r="F106" s="115" t="s">
        <v>167</v>
      </c>
      <c r="G106" s="115" t="s">
        <v>138</v>
      </c>
      <c r="H106" s="105" t="s">
        <v>82</v>
      </c>
      <c r="I106" s="110" t="s">
        <v>65</v>
      </c>
      <c r="J106" s="371"/>
      <c r="L106" s="256"/>
    </row>
    <row r="107" spans="1:12" s="9" customFormat="1" ht="15" customHeight="1" x14ac:dyDescent="0.2">
      <c r="A107" s="135">
        <v>11</v>
      </c>
      <c r="B107" s="135" t="s">
        <v>8</v>
      </c>
      <c r="C107" s="106">
        <v>50310</v>
      </c>
      <c r="D107" s="106"/>
      <c r="E107" s="171" t="s">
        <v>457</v>
      </c>
      <c r="F107" s="115" t="s">
        <v>167</v>
      </c>
      <c r="G107" s="115" t="s">
        <v>138</v>
      </c>
      <c r="H107" s="105" t="s">
        <v>82</v>
      </c>
      <c r="I107" s="110" t="s">
        <v>22</v>
      </c>
      <c r="J107" s="371"/>
      <c r="L107" s="256"/>
    </row>
    <row r="108" spans="1:12" s="9" customFormat="1" ht="15" customHeight="1" x14ac:dyDescent="0.2">
      <c r="A108" s="135">
        <v>11</v>
      </c>
      <c r="B108" s="135" t="s">
        <v>8</v>
      </c>
      <c r="C108" s="106">
        <v>50416</v>
      </c>
      <c r="D108" s="106" t="s">
        <v>35</v>
      </c>
      <c r="E108" s="171" t="s">
        <v>458</v>
      </c>
      <c r="F108" s="115" t="s">
        <v>167</v>
      </c>
      <c r="G108" s="115" t="s">
        <v>138</v>
      </c>
      <c r="H108" s="105" t="s">
        <v>83</v>
      </c>
      <c r="I108" s="110" t="s">
        <v>66</v>
      </c>
      <c r="J108" s="371"/>
      <c r="L108" s="256"/>
    </row>
    <row r="109" spans="1:12" s="7" customFormat="1" ht="15" customHeight="1" x14ac:dyDescent="0.2">
      <c r="A109" s="135">
        <v>11</v>
      </c>
      <c r="B109" s="135" t="s">
        <v>8</v>
      </c>
      <c r="C109" s="106">
        <v>50106</v>
      </c>
      <c r="D109" s="106" t="s">
        <v>295</v>
      </c>
      <c r="E109" s="171" t="s">
        <v>459</v>
      </c>
      <c r="F109" s="115" t="s">
        <v>167</v>
      </c>
      <c r="G109" s="115" t="s">
        <v>138</v>
      </c>
      <c r="H109" s="105" t="s">
        <v>75</v>
      </c>
      <c r="I109" s="110" t="s">
        <v>64</v>
      </c>
      <c r="J109" s="371"/>
      <c r="L109" s="256"/>
    </row>
    <row r="110" spans="1:12" s="9" customFormat="1" ht="15" customHeight="1" x14ac:dyDescent="0.2">
      <c r="A110" s="135">
        <v>11</v>
      </c>
      <c r="B110" s="135" t="s">
        <v>8</v>
      </c>
      <c r="C110" s="106">
        <v>50207</v>
      </c>
      <c r="D110" s="106" t="s">
        <v>295</v>
      </c>
      <c r="E110" s="171" t="s">
        <v>460</v>
      </c>
      <c r="F110" s="115" t="s">
        <v>167</v>
      </c>
      <c r="G110" s="115" t="s">
        <v>138</v>
      </c>
      <c r="H110" s="105" t="s">
        <v>75</v>
      </c>
      <c r="I110" s="110" t="s">
        <v>65</v>
      </c>
      <c r="J110" s="371"/>
      <c r="L110" s="256"/>
    </row>
    <row r="111" spans="1:12" s="9" customFormat="1" ht="15" customHeight="1" x14ac:dyDescent="0.2">
      <c r="A111" s="135">
        <v>11</v>
      </c>
      <c r="B111" s="135" t="s">
        <v>8</v>
      </c>
      <c r="C111" s="106">
        <v>50307</v>
      </c>
      <c r="D111" s="106" t="s">
        <v>295</v>
      </c>
      <c r="E111" s="171" t="s">
        <v>461</v>
      </c>
      <c r="F111" s="115" t="s">
        <v>167</v>
      </c>
      <c r="G111" s="115" t="s">
        <v>138</v>
      </c>
      <c r="H111" s="105" t="s">
        <v>75</v>
      </c>
      <c r="I111" s="110" t="s">
        <v>22</v>
      </c>
      <c r="J111" s="371"/>
      <c r="L111" s="256"/>
    </row>
    <row r="112" spans="1:12" s="9" customFormat="1" ht="15" customHeight="1" x14ac:dyDescent="0.2">
      <c r="A112" s="135">
        <v>11</v>
      </c>
      <c r="B112" s="135" t="s">
        <v>8</v>
      </c>
      <c r="C112" s="106">
        <v>50413</v>
      </c>
      <c r="D112" s="106" t="s">
        <v>78</v>
      </c>
      <c r="E112" s="171" t="s">
        <v>462</v>
      </c>
      <c r="F112" s="115" t="s">
        <v>167</v>
      </c>
      <c r="G112" s="115" t="s">
        <v>138</v>
      </c>
      <c r="H112" s="105" t="s">
        <v>76</v>
      </c>
      <c r="I112" s="110" t="s">
        <v>66</v>
      </c>
      <c r="J112" s="371"/>
      <c r="L112" s="257"/>
    </row>
    <row r="113" spans="1:10" s="7" customFormat="1" ht="15" customHeight="1" x14ac:dyDescent="0.2">
      <c r="A113" s="135">
        <v>11</v>
      </c>
      <c r="B113" s="135" t="s">
        <v>8</v>
      </c>
      <c r="C113" s="106">
        <v>50110</v>
      </c>
      <c r="D113" s="106" t="s">
        <v>296</v>
      </c>
      <c r="E113" s="171" t="s">
        <v>463</v>
      </c>
      <c r="F113" s="115" t="s">
        <v>167</v>
      </c>
      <c r="G113" s="115" t="s">
        <v>138</v>
      </c>
      <c r="H113" s="105" t="s">
        <v>84</v>
      </c>
      <c r="I113" s="110" t="s">
        <v>64</v>
      </c>
      <c r="J113" s="371"/>
    </row>
    <row r="114" spans="1:10" s="7" customFormat="1" ht="15" customHeight="1" x14ac:dyDescent="0.2">
      <c r="A114" s="135">
        <v>11</v>
      </c>
      <c r="B114" s="135" t="s">
        <v>8</v>
      </c>
      <c r="C114" s="106">
        <v>50211</v>
      </c>
      <c r="D114" s="106" t="s">
        <v>296</v>
      </c>
      <c r="E114" s="171" t="s">
        <v>464</v>
      </c>
      <c r="F114" s="115" t="s">
        <v>167</v>
      </c>
      <c r="G114" s="115" t="s">
        <v>138</v>
      </c>
      <c r="H114" s="105" t="s">
        <v>84</v>
      </c>
      <c r="I114" s="110" t="s">
        <v>65</v>
      </c>
      <c r="J114" s="371"/>
    </row>
    <row r="115" spans="1:10" s="7" customFormat="1" ht="12.75" x14ac:dyDescent="0.2">
      <c r="A115" s="135">
        <v>11</v>
      </c>
      <c r="B115" s="135" t="s">
        <v>8</v>
      </c>
      <c r="C115" s="106">
        <v>50311</v>
      </c>
      <c r="D115" s="106" t="s">
        <v>296</v>
      </c>
      <c r="E115" s="171" t="s">
        <v>465</v>
      </c>
      <c r="F115" s="115" t="s">
        <v>167</v>
      </c>
      <c r="G115" s="115" t="s">
        <v>138</v>
      </c>
      <c r="H115" s="105" t="s">
        <v>84</v>
      </c>
      <c r="I115" s="110" t="s">
        <v>22</v>
      </c>
      <c r="J115" s="371"/>
    </row>
    <row r="116" spans="1:10" s="7" customFormat="1" ht="12.75" x14ac:dyDescent="0.2">
      <c r="A116" s="135">
        <v>11</v>
      </c>
      <c r="B116" s="135" t="s">
        <v>8</v>
      </c>
      <c r="C116" s="106">
        <v>50417</v>
      </c>
      <c r="D116" s="106" t="s">
        <v>296</v>
      </c>
      <c r="E116" s="171" t="s">
        <v>466</v>
      </c>
      <c r="F116" s="115" t="s">
        <v>167</v>
      </c>
      <c r="G116" s="115" t="s">
        <v>138</v>
      </c>
      <c r="H116" s="105" t="s">
        <v>85</v>
      </c>
      <c r="I116" s="110" t="s">
        <v>66</v>
      </c>
      <c r="J116" s="371"/>
    </row>
    <row r="117" spans="1:10" s="7" customFormat="1" ht="12.75" x14ac:dyDescent="0.2">
      <c r="A117" s="135">
        <v>11</v>
      </c>
      <c r="B117" s="135" t="s">
        <v>8</v>
      </c>
      <c r="C117" s="111">
        <v>50118</v>
      </c>
      <c r="D117" s="111" t="s">
        <v>37</v>
      </c>
      <c r="E117" s="171" t="s">
        <v>430</v>
      </c>
      <c r="F117" s="115" t="s">
        <v>167</v>
      </c>
      <c r="G117" s="115" t="s">
        <v>138</v>
      </c>
      <c r="H117" s="105" t="s">
        <v>69</v>
      </c>
      <c r="I117" s="110" t="s">
        <v>64</v>
      </c>
      <c r="J117" s="371"/>
    </row>
    <row r="118" spans="1:10" s="7" customFormat="1" ht="12.75" x14ac:dyDescent="0.2">
      <c r="A118" s="135">
        <v>11</v>
      </c>
      <c r="B118" s="135" t="s">
        <v>8</v>
      </c>
      <c r="C118" s="111">
        <v>50218</v>
      </c>
      <c r="D118" s="111" t="s">
        <v>37</v>
      </c>
      <c r="E118" s="171" t="s">
        <v>452</v>
      </c>
      <c r="F118" s="115" t="s">
        <v>167</v>
      </c>
      <c r="G118" s="115" t="s">
        <v>138</v>
      </c>
      <c r="H118" s="105" t="s">
        <v>68</v>
      </c>
      <c r="I118" s="110" t="s">
        <v>65</v>
      </c>
      <c r="J118" s="371"/>
    </row>
    <row r="119" spans="1:10" s="7" customFormat="1" ht="12.75" x14ac:dyDescent="0.2">
      <c r="A119" s="135">
        <v>11</v>
      </c>
      <c r="B119" s="135" t="s">
        <v>8</v>
      </c>
      <c r="C119" s="111">
        <v>50318</v>
      </c>
      <c r="D119" s="111" t="s">
        <v>37</v>
      </c>
      <c r="E119" s="171" t="s">
        <v>453</v>
      </c>
      <c r="F119" s="115" t="s">
        <v>167</v>
      </c>
      <c r="G119" s="115" t="s">
        <v>138</v>
      </c>
      <c r="H119" s="105" t="s">
        <v>68</v>
      </c>
      <c r="I119" s="110" t="s">
        <v>22</v>
      </c>
      <c r="J119" s="371"/>
    </row>
    <row r="120" spans="1:10" s="7" customFormat="1" ht="12.75" x14ac:dyDescent="0.2">
      <c r="A120" s="135">
        <v>11</v>
      </c>
      <c r="B120" s="135" t="s">
        <v>8</v>
      </c>
      <c r="C120" s="111">
        <v>50418</v>
      </c>
      <c r="D120" s="111" t="s">
        <v>37</v>
      </c>
      <c r="E120" s="171" t="s">
        <v>433</v>
      </c>
      <c r="F120" s="115" t="s">
        <v>167</v>
      </c>
      <c r="G120" s="115" t="s">
        <v>138</v>
      </c>
      <c r="H120" s="105" t="s">
        <v>69</v>
      </c>
      <c r="I120" s="110" t="s">
        <v>66</v>
      </c>
      <c r="J120" s="372"/>
    </row>
    <row r="121" spans="1:10" s="6" customFormat="1" ht="12.75" x14ac:dyDescent="0.2">
      <c r="A121" s="141">
        <v>12</v>
      </c>
      <c r="B121" s="142" t="s">
        <v>25</v>
      </c>
      <c r="C121" s="107"/>
      <c r="D121" s="107"/>
      <c r="E121" s="173"/>
      <c r="F121" s="133"/>
      <c r="G121" s="133"/>
      <c r="H121" s="108"/>
      <c r="I121" s="109"/>
      <c r="J121" s="119" t="s">
        <v>226</v>
      </c>
    </row>
    <row r="122" spans="1:10" s="9" customFormat="1" ht="12.75" x14ac:dyDescent="0.2">
      <c r="A122" s="134">
        <v>12</v>
      </c>
      <c r="B122" s="134" t="s">
        <v>25</v>
      </c>
      <c r="C122" s="106">
        <v>50607</v>
      </c>
      <c r="D122" s="105" t="s">
        <v>41</v>
      </c>
      <c r="E122" s="171" t="s">
        <v>467</v>
      </c>
      <c r="F122" s="115" t="s">
        <v>167</v>
      </c>
      <c r="G122" s="115" t="s">
        <v>138</v>
      </c>
      <c r="H122" s="105" t="s">
        <v>43</v>
      </c>
      <c r="I122" s="105" t="s">
        <v>54</v>
      </c>
      <c r="J122" s="378" t="s">
        <v>318</v>
      </c>
    </row>
    <row r="123" spans="1:10" s="9" customFormat="1" ht="12.75" x14ac:dyDescent="0.2">
      <c r="A123" s="134">
        <v>12</v>
      </c>
      <c r="B123" s="134" t="s">
        <v>25</v>
      </c>
      <c r="C123" s="106">
        <v>50707</v>
      </c>
      <c r="D123" s="105" t="s">
        <v>41</v>
      </c>
      <c r="E123" s="171" t="s">
        <v>416</v>
      </c>
      <c r="F123" s="115" t="s">
        <v>167</v>
      </c>
      <c r="G123" s="115" t="s">
        <v>138</v>
      </c>
      <c r="H123" s="105" t="s">
        <v>43</v>
      </c>
      <c r="I123" s="105" t="s">
        <v>57</v>
      </c>
      <c r="J123" s="379"/>
    </row>
    <row r="124" spans="1:10" s="9" customFormat="1" ht="12.75" x14ac:dyDescent="0.2">
      <c r="A124" s="134">
        <v>12</v>
      </c>
      <c r="B124" s="134" t="s">
        <v>25</v>
      </c>
      <c r="C124" s="106">
        <v>50605</v>
      </c>
      <c r="D124" s="105" t="s">
        <v>41</v>
      </c>
      <c r="E124" s="171" t="s">
        <v>417</v>
      </c>
      <c r="F124" s="115" t="s">
        <v>167</v>
      </c>
      <c r="G124" s="115" t="s">
        <v>138</v>
      </c>
      <c r="H124" s="105" t="s">
        <v>44</v>
      </c>
      <c r="I124" s="105" t="s">
        <v>54</v>
      </c>
      <c r="J124" s="379"/>
    </row>
    <row r="125" spans="1:10" s="9" customFormat="1" ht="12.75" x14ac:dyDescent="0.2">
      <c r="A125" s="134">
        <v>12</v>
      </c>
      <c r="B125" s="134" t="s">
        <v>25</v>
      </c>
      <c r="C125" s="106">
        <v>50705</v>
      </c>
      <c r="D125" s="105" t="s">
        <v>41</v>
      </c>
      <c r="E125" s="171" t="s">
        <v>418</v>
      </c>
      <c r="F125" s="115" t="s">
        <v>167</v>
      </c>
      <c r="G125" s="115" t="s">
        <v>138</v>
      </c>
      <c r="H125" s="105" t="s">
        <v>44</v>
      </c>
      <c r="I125" s="105" t="s">
        <v>57</v>
      </c>
      <c r="J125" s="379"/>
    </row>
    <row r="126" spans="1:10" s="9" customFormat="1" ht="12.75" x14ac:dyDescent="0.2">
      <c r="A126" s="134">
        <v>12</v>
      </c>
      <c r="B126" s="134" t="s">
        <v>25</v>
      </c>
      <c r="C126" s="106">
        <v>50608</v>
      </c>
      <c r="D126" s="105" t="s">
        <v>87</v>
      </c>
      <c r="E126" s="171" t="s">
        <v>419</v>
      </c>
      <c r="F126" s="115" t="s">
        <v>167</v>
      </c>
      <c r="G126" s="115" t="s">
        <v>138</v>
      </c>
      <c r="H126" s="105" t="s">
        <v>45</v>
      </c>
      <c r="I126" s="105" t="s">
        <v>54</v>
      </c>
      <c r="J126" s="379"/>
    </row>
    <row r="127" spans="1:10" s="9" customFormat="1" ht="12.75" x14ac:dyDescent="0.2">
      <c r="A127" s="134">
        <v>12</v>
      </c>
      <c r="B127" s="134" t="s">
        <v>25</v>
      </c>
      <c r="C127" s="106">
        <v>50708</v>
      </c>
      <c r="D127" s="105" t="s">
        <v>87</v>
      </c>
      <c r="E127" s="171" t="s">
        <v>420</v>
      </c>
      <c r="F127" s="115" t="s">
        <v>167</v>
      </c>
      <c r="G127" s="115" t="s">
        <v>138</v>
      </c>
      <c r="H127" s="105" t="s">
        <v>45</v>
      </c>
      <c r="I127" s="105" t="s">
        <v>57</v>
      </c>
      <c r="J127" s="379"/>
    </row>
    <row r="128" spans="1:10" s="9" customFormat="1" ht="12.75" x14ac:dyDescent="0.2">
      <c r="A128" s="134">
        <v>12</v>
      </c>
      <c r="B128" s="134" t="s">
        <v>25</v>
      </c>
      <c r="C128" s="106">
        <v>50606</v>
      </c>
      <c r="D128" s="106" t="s">
        <v>88</v>
      </c>
      <c r="E128" s="171" t="s">
        <v>421</v>
      </c>
      <c r="F128" s="115" t="s">
        <v>167</v>
      </c>
      <c r="G128" s="115" t="s">
        <v>138</v>
      </c>
      <c r="H128" s="105" t="s">
        <v>46</v>
      </c>
      <c r="I128" s="105" t="s">
        <v>54</v>
      </c>
      <c r="J128" s="379"/>
    </row>
    <row r="129" spans="1:10" s="9" customFormat="1" ht="12.75" x14ac:dyDescent="0.2">
      <c r="A129" s="134">
        <v>12</v>
      </c>
      <c r="B129" s="134" t="s">
        <v>25</v>
      </c>
      <c r="C129" s="106">
        <v>50706</v>
      </c>
      <c r="D129" s="106" t="s">
        <v>88</v>
      </c>
      <c r="E129" s="171" t="s">
        <v>422</v>
      </c>
      <c r="F129" s="115" t="s">
        <v>167</v>
      </c>
      <c r="G129" s="115" t="s">
        <v>138</v>
      </c>
      <c r="H129" s="105" t="s">
        <v>46</v>
      </c>
      <c r="I129" s="105" t="s">
        <v>57</v>
      </c>
      <c r="J129" s="379"/>
    </row>
    <row r="130" spans="1:10" s="9" customFormat="1" ht="12.75" x14ac:dyDescent="0.2">
      <c r="A130" s="134">
        <v>12</v>
      </c>
      <c r="B130" s="134" t="s">
        <v>25</v>
      </c>
      <c r="C130" s="106">
        <v>50618</v>
      </c>
      <c r="D130" s="106" t="s">
        <v>88</v>
      </c>
      <c r="E130" s="171" t="s">
        <v>423</v>
      </c>
      <c r="F130" s="115" t="s">
        <v>167</v>
      </c>
      <c r="G130" s="115" t="s">
        <v>138</v>
      </c>
      <c r="H130" s="105" t="s">
        <v>47</v>
      </c>
      <c r="I130" s="105" t="s">
        <v>49</v>
      </c>
      <c r="J130" s="379"/>
    </row>
    <row r="131" spans="1:10" s="9" customFormat="1" ht="12.75" x14ac:dyDescent="0.2">
      <c r="A131" s="134">
        <v>12</v>
      </c>
      <c r="B131" s="134" t="s">
        <v>25</v>
      </c>
      <c r="C131" s="106">
        <v>50718</v>
      </c>
      <c r="D131" s="106" t="s">
        <v>88</v>
      </c>
      <c r="E131" s="171" t="s">
        <v>424</v>
      </c>
      <c r="F131" s="115" t="s">
        <v>167</v>
      </c>
      <c r="G131" s="115" t="s">
        <v>138</v>
      </c>
      <c r="H131" s="105" t="s">
        <v>47</v>
      </c>
      <c r="I131" s="105" t="s">
        <v>48</v>
      </c>
      <c r="J131" s="379"/>
    </row>
    <row r="132" spans="1:10" s="9" customFormat="1" ht="12.75" x14ac:dyDescent="0.2">
      <c r="A132" s="134">
        <v>12</v>
      </c>
      <c r="B132" s="134" t="s">
        <v>25</v>
      </c>
      <c r="C132" s="106">
        <v>60118</v>
      </c>
      <c r="D132" s="106" t="s">
        <v>89</v>
      </c>
      <c r="E132" s="171">
        <v>60118</v>
      </c>
      <c r="F132" s="115" t="s">
        <v>167</v>
      </c>
      <c r="G132" s="115" t="s">
        <v>138</v>
      </c>
      <c r="H132" s="105" t="s">
        <v>50</v>
      </c>
      <c r="I132" s="105" t="s">
        <v>51</v>
      </c>
      <c r="J132" s="380"/>
    </row>
    <row r="133" spans="1:10" s="6" customFormat="1" ht="12.75" x14ac:dyDescent="0.2">
      <c r="A133" s="141">
        <v>13</v>
      </c>
      <c r="B133" s="142" t="s">
        <v>9</v>
      </c>
      <c r="C133" s="107"/>
      <c r="D133" s="107"/>
      <c r="E133" s="173"/>
      <c r="F133" s="133"/>
      <c r="G133" s="133"/>
      <c r="H133" s="108"/>
      <c r="I133" s="109"/>
      <c r="J133" s="119" t="s">
        <v>226</v>
      </c>
    </row>
    <row r="134" spans="1:10" s="7" customFormat="1" ht="12.75" x14ac:dyDescent="0.2">
      <c r="A134" s="135">
        <v>13</v>
      </c>
      <c r="B134" s="135" t="s">
        <v>9</v>
      </c>
      <c r="C134" s="106">
        <v>60106</v>
      </c>
      <c r="D134" s="105" t="s">
        <v>297</v>
      </c>
      <c r="E134" s="171" t="s">
        <v>468</v>
      </c>
      <c r="F134" s="115" t="s">
        <v>167</v>
      </c>
      <c r="G134" s="115" t="s">
        <v>138</v>
      </c>
      <c r="H134" s="105" t="s">
        <v>52</v>
      </c>
      <c r="I134" s="105" t="s">
        <v>51</v>
      </c>
      <c r="J134" s="370" t="s">
        <v>484</v>
      </c>
    </row>
    <row r="135" spans="1:10" s="7" customFormat="1" ht="12.75" x14ac:dyDescent="0.2">
      <c r="A135" s="135">
        <v>13</v>
      </c>
      <c r="B135" s="135" t="s">
        <v>9</v>
      </c>
      <c r="C135" s="106">
        <v>50606</v>
      </c>
      <c r="D135" s="106" t="s">
        <v>81</v>
      </c>
      <c r="E135" s="171" t="s">
        <v>421</v>
      </c>
      <c r="F135" s="115" t="s">
        <v>167</v>
      </c>
      <c r="G135" s="115" t="s">
        <v>138</v>
      </c>
      <c r="H135" s="106" t="s">
        <v>46</v>
      </c>
      <c r="I135" s="105" t="s">
        <v>54</v>
      </c>
      <c r="J135" s="371"/>
    </row>
    <row r="136" spans="1:10" s="7" customFormat="1" ht="12.75" x14ac:dyDescent="0.2">
      <c r="A136" s="135">
        <v>13</v>
      </c>
      <c r="B136" s="135" t="s">
        <v>9</v>
      </c>
      <c r="C136" s="106">
        <v>50706</v>
      </c>
      <c r="D136" s="106" t="s">
        <v>81</v>
      </c>
      <c r="E136" s="171" t="s">
        <v>469</v>
      </c>
      <c r="F136" s="115" t="s">
        <v>167</v>
      </c>
      <c r="G136" s="115" t="s">
        <v>138</v>
      </c>
      <c r="H136" s="106" t="s">
        <v>46</v>
      </c>
      <c r="I136" s="105" t="s">
        <v>57</v>
      </c>
      <c r="J136" s="371"/>
    </row>
    <row r="137" spans="1:10" s="7" customFormat="1" ht="12.75" x14ac:dyDescent="0.2">
      <c r="A137" s="135">
        <v>13</v>
      </c>
      <c r="B137" s="135" t="s">
        <v>9</v>
      </c>
      <c r="C137" s="106">
        <v>60118</v>
      </c>
      <c r="D137" s="106" t="s">
        <v>81</v>
      </c>
      <c r="E137" s="171">
        <v>60118</v>
      </c>
      <c r="F137" s="115" t="s">
        <v>167</v>
      </c>
      <c r="G137" s="115" t="s">
        <v>138</v>
      </c>
      <c r="H137" s="106" t="s">
        <v>50</v>
      </c>
      <c r="I137" s="105" t="s">
        <v>80</v>
      </c>
      <c r="J137" s="372"/>
    </row>
    <row r="138" spans="1:10" s="6" customFormat="1" ht="12.75" x14ac:dyDescent="0.2">
      <c r="A138" s="141">
        <v>14</v>
      </c>
      <c r="B138" s="142" t="s">
        <v>26</v>
      </c>
      <c r="C138" s="107"/>
      <c r="D138" s="107"/>
      <c r="E138" s="173"/>
      <c r="F138" s="133"/>
      <c r="G138" s="133"/>
      <c r="H138" s="108"/>
      <c r="I138" s="108"/>
      <c r="J138" s="119" t="s">
        <v>226</v>
      </c>
    </row>
    <row r="139" spans="1:10" s="11" customFormat="1" ht="12.75" x14ac:dyDescent="0.2">
      <c r="A139" s="134">
        <v>14</v>
      </c>
      <c r="B139" s="134" t="s">
        <v>26</v>
      </c>
      <c r="C139" s="111">
        <v>50110</v>
      </c>
      <c r="D139" s="111" t="s">
        <v>298</v>
      </c>
      <c r="E139" s="171" t="s">
        <v>463</v>
      </c>
      <c r="F139" s="115" t="s">
        <v>167</v>
      </c>
      <c r="G139" s="115" t="s">
        <v>138</v>
      </c>
      <c r="H139" s="105" t="s">
        <v>84</v>
      </c>
      <c r="I139" s="105" t="s">
        <v>64</v>
      </c>
      <c r="J139" s="378" t="s">
        <v>481</v>
      </c>
    </row>
    <row r="140" spans="1:10" s="11" customFormat="1" ht="12.75" x14ac:dyDescent="0.2">
      <c r="A140" s="134">
        <v>14</v>
      </c>
      <c r="B140" s="134" t="s">
        <v>26</v>
      </c>
      <c r="C140" s="111">
        <v>50211</v>
      </c>
      <c r="D140" s="111" t="s">
        <v>298</v>
      </c>
      <c r="E140" s="171" t="s">
        <v>464</v>
      </c>
      <c r="F140" s="115" t="s">
        <v>167</v>
      </c>
      <c r="G140" s="115" t="s">
        <v>138</v>
      </c>
      <c r="H140" s="105" t="s">
        <v>84</v>
      </c>
      <c r="I140" s="105" t="s">
        <v>65</v>
      </c>
      <c r="J140" s="379"/>
    </row>
    <row r="141" spans="1:10" s="11" customFormat="1" ht="12.75" x14ac:dyDescent="0.2">
      <c r="A141" s="134">
        <v>14</v>
      </c>
      <c r="B141" s="134" t="s">
        <v>26</v>
      </c>
      <c r="C141" s="111">
        <v>50311</v>
      </c>
      <c r="D141" s="111" t="s">
        <v>298</v>
      </c>
      <c r="E141" s="171" t="s">
        <v>465</v>
      </c>
      <c r="F141" s="115" t="s">
        <v>167</v>
      </c>
      <c r="G141" s="115" t="s">
        <v>138</v>
      </c>
      <c r="H141" s="105" t="s">
        <v>84</v>
      </c>
      <c r="I141" s="105" t="s">
        <v>22</v>
      </c>
      <c r="J141" s="379"/>
    </row>
    <row r="142" spans="1:10" s="11" customFormat="1" ht="12.75" x14ac:dyDescent="0.2">
      <c r="A142" s="134">
        <v>14</v>
      </c>
      <c r="B142" s="134" t="s">
        <v>26</v>
      </c>
      <c r="C142" s="111">
        <v>50417</v>
      </c>
      <c r="D142" s="111" t="s">
        <v>298</v>
      </c>
      <c r="E142" s="171" t="s">
        <v>466</v>
      </c>
      <c r="F142" s="115" t="s">
        <v>167</v>
      </c>
      <c r="G142" s="115" t="s">
        <v>138</v>
      </c>
      <c r="H142" s="105" t="s">
        <v>85</v>
      </c>
      <c r="I142" s="105" t="s">
        <v>66</v>
      </c>
      <c r="J142" s="379"/>
    </row>
    <row r="143" spans="1:10" s="11" customFormat="1" ht="12.75" x14ac:dyDescent="0.2">
      <c r="A143" s="134">
        <v>14</v>
      </c>
      <c r="B143" s="134" t="s">
        <v>26</v>
      </c>
      <c r="C143" s="111">
        <v>50118</v>
      </c>
      <c r="D143" s="111" t="s">
        <v>298</v>
      </c>
      <c r="E143" s="171" t="s">
        <v>430</v>
      </c>
      <c r="F143" s="115" t="s">
        <v>167</v>
      </c>
      <c r="G143" s="115" t="s">
        <v>138</v>
      </c>
      <c r="H143" s="105" t="s">
        <v>69</v>
      </c>
      <c r="I143" s="105" t="s">
        <v>64</v>
      </c>
      <c r="J143" s="379"/>
    </row>
    <row r="144" spans="1:10" s="11" customFormat="1" ht="12.75" x14ac:dyDescent="0.2">
      <c r="A144" s="134">
        <v>14</v>
      </c>
      <c r="B144" s="134" t="s">
        <v>26</v>
      </c>
      <c r="C144" s="111">
        <v>50218</v>
      </c>
      <c r="D144" s="111" t="s">
        <v>298</v>
      </c>
      <c r="E144" s="171" t="s">
        <v>452</v>
      </c>
      <c r="F144" s="115" t="s">
        <v>167</v>
      </c>
      <c r="G144" s="115" t="s">
        <v>138</v>
      </c>
      <c r="H144" s="105" t="s">
        <v>68</v>
      </c>
      <c r="I144" s="105" t="s">
        <v>65</v>
      </c>
      <c r="J144" s="379"/>
    </row>
    <row r="145" spans="1:10" s="11" customFormat="1" ht="12.75" x14ac:dyDescent="0.2">
      <c r="A145" s="134">
        <v>14</v>
      </c>
      <c r="B145" s="134" t="s">
        <v>26</v>
      </c>
      <c r="C145" s="111">
        <v>50318</v>
      </c>
      <c r="D145" s="111" t="s">
        <v>298</v>
      </c>
      <c r="E145" s="171" t="s">
        <v>453</v>
      </c>
      <c r="F145" s="115" t="s">
        <v>167</v>
      </c>
      <c r="G145" s="115" t="s">
        <v>138</v>
      </c>
      <c r="H145" s="105" t="s">
        <v>68</v>
      </c>
      <c r="I145" s="105" t="s">
        <v>22</v>
      </c>
      <c r="J145" s="379"/>
    </row>
    <row r="146" spans="1:10" s="11" customFormat="1" ht="12.75" x14ac:dyDescent="0.2">
      <c r="A146" s="134">
        <v>14</v>
      </c>
      <c r="B146" s="134" t="s">
        <v>26</v>
      </c>
      <c r="C146" s="111">
        <v>50418</v>
      </c>
      <c r="D146" s="111" t="s">
        <v>298</v>
      </c>
      <c r="E146" s="171" t="s">
        <v>454</v>
      </c>
      <c r="F146" s="115" t="s">
        <v>167</v>
      </c>
      <c r="G146" s="115" t="s">
        <v>138</v>
      </c>
      <c r="H146" s="105" t="s">
        <v>69</v>
      </c>
      <c r="I146" s="105" t="s">
        <v>66</v>
      </c>
      <c r="J146" s="379"/>
    </row>
    <row r="147" spans="1:10" s="11" customFormat="1" ht="12.75" x14ac:dyDescent="0.2">
      <c r="A147" s="134">
        <v>14</v>
      </c>
      <c r="B147" s="134" t="s">
        <v>26</v>
      </c>
      <c r="C147" s="111">
        <v>50608</v>
      </c>
      <c r="D147" s="111" t="s">
        <v>298</v>
      </c>
      <c r="E147" s="171" t="s">
        <v>419</v>
      </c>
      <c r="F147" s="115" t="s">
        <v>167</v>
      </c>
      <c r="G147" s="115" t="s">
        <v>138</v>
      </c>
      <c r="H147" s="105" t="s">
        <v>45</v>
      </c>
      <c r="I147" s="105" t="s">
        <v>49</v>
      </c>
      <c r="J147" s="379"/>
    </row>
    <row r="148" spans="1:10" s="5" customFormat="1" ht="12.75" x14ac:dyDescent="0.2">
      <c r="A148" s="134">
        <v>14</v>
      </c>
      <c r="B148" s="134" t="s">
        <v>26</v>
      </c>
      <c r="C148" s="111">
        <v>50708</v>
      </c>
      <c r="D148" s="111" t="s">
        <v>298</v>
      </c>
      <c r="E148" s="171" t="s">
        <v>420</v>
      </c>
      <c r="F148" s="115" t="s">
        <v>167</v>
      </c>
      <c r="G148" s="115" t="s">
        <v>138</v>
      </c>
      <c r="H148" s="105" t="s">
        <v>45</v>
      </c>
      <c r="I148" s="105" t="s">
        <v>48</v>
      </c>
      <c r="J148" s="379"/>
    </row>
    <row r="149" spans="1:10" s="5" customFormat="1" ht="12.75" x14ac:dyDescent="0.2">
      <c r="A149" s="134">
        <v>14</v>
      </c>
      <c r="B149" s="134" t="s">
        <v>26</v>
      </c>
      <c r="C149" s="111">
        <v>50618</v>
      </c>
      <c r="D149" s="111" t="s">
        <v>298</v>
      </c>
      <c r="E149" s="172" t="s">
        <v>423</v>
      </c>
      <c r="F149" s="115" t="s">
        <v>167</v>
      </c>
      <c r="G149" s="115" t="s">
        <v>138</v>
      </c>
      <c r="H149" s="105" t="s">
        <v>47</v>
      </c>
      <c r="I149" s="105" t="s">
        <v>49</v>
      </c>
      <c r="J149" s="379"/>
    </row>
    <row r="150" spans="1:10" s="5" customFormat="1" ht="12.75" x14ac:dyDescent="0.2">
      <c r="A150" s="134">
        <v>14</v>
      </c>
      <c r="B150" s="134" t="s">
        <v>26</v>
      </c>
      <c r="C150" s="111">
        <v>50718</v>
      </c>
      <c r="D150" s="111" t="s">
        <v>298</v>
      </c>
      <c r="E150" s="172" t="s">
        <v>424</v>
      </c>
      <c r="F150" s="115" t="s">
        <v>167</v>
      </c>
      <c r="G150" s="115" t="s">
        <v>138</v>
      </c>
      <c r="H150" s="105" t="s">
        <v>47</v>
      </c>
      <c r="I150" s="105" t="s">
        <v>48</v>
      </c>
      <c r="J150" s="379"/>
    </row>
    <row r="151" spans="1:10" s="5" customFormat="1" ht="12.75" x14ac:dyDescent="0.2">
      <c r="A151" s="134">
        <v>14</v>
      </c>
      <c r="B151" s="134" t="s">
        <v>26</v>
      </c>
      <c r="C151" s="111">
        <v>60118</v>
      </c>
      <c r="D151" s="111" t="s">
        <v>298</v>
      </c>
      <c r="E151" s="172">
        <v>60118</v>
      </c>
      <c r="F151" s="115" t="s">
        <v>167</v>
      </c>
      <c r="G151" s="115" t="s">
        <v>138</v>
      </c>
      <c r="H151" s="105" t="s">
        <v>50</v>
      </c>
      <c r="I151" s="105" t="s">
        <v>51</v>
      </c>
      <c r="J151" s="380"/>
    </row>
    <row r="152" spans="1:10" s="6" customFormat="1" ht="12.75" x14ac:dyDescent="0.2">
      <c r="A152" s="141">
        <v>15</v>
      </c>
      <c r="B152" s="142" t="s">
        <v>10</v>
      </c>
      <c r="C152" s="107"/>
      <c r="D152" s="107"/>
      <c r="E152" s="173"/>
      <c r="F152" s="133"/>
      <c r="G152" s="133"/>
      <c r="H152" s="108"/>
      <c r="I152" s="108"/>
      <c r="J152" s="119" t="s">
        <v>226</v>
      </c>
    </row>
    <row r="153" spans="1:10" s="7" customFormat="1" ht="12.75" x14ac:dyDescent="0.2">
      <c r="A153" s="135">
        <v>15</v>
      </c>
      <c r="B153" s="135" t="s">
        <v>10</v>
      </c>
      <c r="C153" s="106">
        <v>50108</v>
      </c>
      <c r="D153" s="106"/>
      <c r="E153" s="171" t="s">
        <v>470</v>
      </c>
      <c r="F153" s="115" t="s">
        <v>167</v>
      </c>
      <c r="G153" s="115" t="s">
        <v>138</v>
      </c>
      <c r="H153" s="105" t="s">
        <v>10</v>
      </c>
      <c r="I153" s="105" t="s">
        <v>64</v>
      </c>
      <c r="J153" s="370" t="s">
        <v>482</v>
      </c>
    </row>
    <row r="154" spans="1:10" s="7" customFormat="1" ht="12.75" x14ac:dyDescent="0.2">
      <c r="A154" s="135">
        <v>15</v>
      </c>
      <c r="B154" s="135" t="s">
        <v>10</v>
      </c>
      <c r="C154" s="106">
        <v>50209</v>
      </c>
      <c r="D154" s="106"/>
      <c r="E154" s="171" t="s">
        <v>471</v>
      </c>
      <c r="F154" s="115" t="s">
        <v>167</v>
      </c>
      <c r="G154" s="115" t="s">
        <v>138</v>
      </c>
      <c r="H154" s="105" t="s">
        <v>10</v>
      </c>
      <c r="I154" s="105" t="s">
        <v>65</v>
      </c>
      <c r="J154" s="371"/>
    </row>
    <row r="155" spans="1:10" s="7" customFormat="1" ht="12.75" x14ac:dyDescent="0.2">
      <c r="A155" s="135">
        <v>15</v>
      </c>
      <c r="B155" s="135" t="s">
        <v>10</v>
      </c>
      <c r="C155" s="106">
        <v>50309</v>
      </c>
      <c r="D155" s="106"/>
      <c r="E155" s="171" t="s">
        <v>472</v>
      </c>
      <c r="F155" s="115" t="s">
        <v>167</v>
      </c>
      <c r="G155" s="115" t="s">
        <v>138</v>
      </c>
      <c r="H155" s="105" t="s">
        <v>10</v>
      </c>
      <c r="I155" s="105" t="s">
        <v>22</v>
      </c>
      <c r="J155" s="371"/>
    </row>
    <row r="156" spans="1:10" s="7" customFormat="1" ht="12.75" x14ac:dyDescent="0.2">
      <c r="A156" s="135">
        <v>15</v>
      </c>
      <c r="B156" s="135" t="s">
        <v>10</v>
      </c>
      <c r="C156" s="106">
        <v>50415</v>
      </c>
      <c r="D156" s="106"/>
      <c r="E156" s="171" t="s">
        <v>473</v>
      </c>
      <c r="F156" s="115" t="s">
        <v>167</v>
      </c>
      <c r="G156" s="115" t="s">
        <v>138</v>
      </c>
      <c r="H156" s="105" t="s">
        <v>79</v>
      </c>
      <c r="I156" s="105" t="s">
        <v>66</v>
      </c>
      <c r="J156" s="371"/>
    </row>
    <row r="157" spans="1:10" s="12" customFormat="1" ht="12.75" x14ac:dyDescent="0.2">
      <c r="A157" s="135">
        <v>15</v>
      </c>
      <c r="B157" s="135" t="s">
        <v>10</v>
      </c>
      <c r="C157" s="106">
        <v>50118</v>
      </c>
      <c r="D157" s="106" t="s">
        <v>36</v>
      </c>
      <c r="E157" s="171" t="s">
        <v>474</v>
      </c>
      <c r="F157" s="115" t="s">
        <v>167</v>
      </c>
      <c r="G157" s="115" t="s">
        <v>138</v>
      </c>
      <c r="H157" s="110" t="s">
        <v>68</v>
      </c>
      <c r="I157" s="110" t="s">
        <v>64</v>
      </c>
      <c r="J157" s="371"/>
    </row>
    <row r="158" spans="1:10" s="7" customFormat="1" ht="12.75" x14ac:dyDescent="0.2">
      <c r="A158" s="135">
        <v>15</v>
      </c>
      <c r="B158" s="135" t="s">
        <v>10</v>
      </c>
      <c r="C158" s="106">
        <v>50218</v>
      </c>
      <c r="D158" s="106" t="s">
        <v>36</v>
      </c>
      <c r="E158" s="171" t="s">
        <v>475</v>
      </c>
      <c r="F158" s="115" t="s">
        <v>167</v>
      </c>
      <c r="G158" s="115" t="s">
        <v>138</v>
      </c>
      <c r="H158" s="110" t="s">
        <v>68</v>
      </c>
      <c r="I158" s="110" t="s">
        <v>65</v>
      </c>
      <c r="J158" s="371"/>
    </row>
    <row r="159" spans="1:10" s="7" customFormat="1" ht="12.75" x14ac:dyDescent="0.2">
      <c r="A159" s="135">
        <v>15</v>
      </c>
      <c r="B159" s="135" t="s">
        <v>10</v>
      </c>
      <c r="C159" s="106">
        <v>50318</v>
      </c>
      <c r="D159" s="106" t="s">
        <v>36</v>
      </c>
      <c r="E159" s="171" t="s">
        <v>476</v>
      </c>
      <c r="F159" s="115" t="s">
        <v>167</v>
      </c>
      <c r="G159" s="115" t="s">
        <v>138</v>
      </c>
      <c r="H159" s="110" t="s">
        <v>68</v>
      </c>
      <c r="I159" s="110" t="s">
        <v>22</v>
      </c>
      <c r="J159" s="371"/>
    </row>
    <row r="160" spans="1:10" s="7" customFormat="1" ht="12.75" x14ac:dyDescent="0.2">
      <c r="A160" s="135">
        <v>15</v>
      </c>
      <c r="B160" s="135" t="s">
        <v>10</v>
      </c>
      <c r="C160" s="106">
        <v>50418</v>
      </c>
      <c r="D160" s="106" t="s">
        <v>36</v>
      </c>
      <c r="E160" s="171" t="s">
        <v>477</v>
      </c>
      <c r="F160" s="115" t="s">
        <v>167</v>
      </c>
      <c r="G160" s="115" t="s">
        <v>138</v>
      </c>
      <c r="H160" s="110" t="s">
        <v>69</v>
      </c>
      <c r="I160" s="110" t="s">
        <v>66</v>
      </c>
      <c r="J160" s="372"/>
    </row>
    <row r="161" spans="1:10" s="14" customFormat="1" ht="12.75" x14ac:dyDescent="0.2">
      <c r="A161" s="262" t="s">
        <v>519</v>
      </c>
      <c r="B161" s="263" t="s">
        <v>520</v>
      </c>
      <c r="C161" s="175" t="s">
        <v>554</v>
      </c>
      <c r="D161" s="112"/>
      <c r="E161" s="175"/>
      <c r="F161" s="113" t="s">
        <v>117</v>
      </c>
      <c r="G161" s="114" t="s">
        <v>117</v>
      </c>
      <c r="H161" s="114" t="s">
        <v>117</v>
      </c>
      <c r="I161" s="114" t="s">
        <v>117</v>
      </c>
      <c r="J161" s="122" t="s">
        <v>226</v>
      </c>
    </row>
    <row r="162" spans="1:10" s="6" customFormat="1" ht="12.75" x14ac:dyDescent="0.2">
      <c r="A162" s="141">
        <v>16</v>
      </c>
      <c r="B162" s="142" t="s">
        <v>12</v>
      </c>
      <c r="C162" s="107"/>
      <c r="D162" s="107"/>
      <c r="E162" s="173"/>
      <c r="F162" s="133"/>
      <c r="G162" s="133"/>
      <c r="H162" s="108"/>
      <c r="I162" s="108"/>
      <c r="J162" s="119" t="s">
        <v>226</v>
      </c>
    </row>
    <row r="163" spans="1:10" s="9" customFormat="1" ht="12.75" x14ac:dyDescent="0.2">
      <c r="A163" s="105">
        <v>16</v>
      </c>
      <c r="B163" s="105" t="s">
        <v>12</v>
      </c>
      <c r="C163" s="111">
        <v>20501</v>
      </c>
      <c r="D163" s="111" t="s">
        <v>356</v>
      </c>
      <c r="E163" s="172" t="s">
        <v>575</v>
      </c>
      <c r="F163" s="115" t="s">
        <v>169</v>
      </c>
      <c r="G163" s="136" t="s">
        <v>168</v>
      </c>
      <c r="H163" s="111" t="s">
        <v>237</v>
      </c>
      <c r="I163" s="105" t="s">
        <v>236</v>
      </c>
      <c r="J163" s="373" t="s">
        <v>356</v>
      </c>
    </row>
    <row r="164" spans="1:10" s="9" customFormat="1" ht="12.75" x14ac:dyDescent="0.2">
      <c r="A164" s="105">
        <v>16</v>
      </c>
      <c r="B164" s="105" t="s">
        <v>12</v>
      </c>
      <c r="C164" s="111">
        <v>20502</v>
      </c>
      <c r="D164" s="111" t="s">
        <v>356</v>
      </c>
      <c r="E164" s="172" t="s">
        <v>576</v>
      </c>
      <c r="F164" s="115" t="s">
        <v>169</v>
      </c>
      <c r="G164" s="136" t="s">
        <v>168</v>
      </c>
      <c r="H164" s="111" t="s">
        <v>238</v>
      </c>
      <c r="I164" s="105" t="s">
        <v>236</v>
      </c>
      <c r="J164" s="374"/>
    </row>
    <row r="165" spans="1:10" s="325" customFormat="1" ht="12.75" x14ac:dyDescent="0.2">
      <c r="A165" s="249">
        <v>16</v>
      </c>
      <c r="B165" s="249" t="s">
        <v>12</v>
      </c>
      <c r="C165" s="250">
        <v>47901</v>
      </c>
      <c r="D165" s="249" t="s">
        <v>331</v>
      </c>
      <c r="E165" s="247" t="s">
        <v>577</v>
      </c>
      <c r="F165" s="307" t="s">
        <v>169</v>
      </c>
      <c r="G165" s="248" t="s">
        <v>168</v>
      </c>
      <c r="H165" s="250" t="s">
        <v>239</v>
      </c>
      <c r="I165" s="249" t="s">
        <v>114</v>
      </c>
      <c r="J165" s="375"/>
    </row>
    <row r="166" spans="1:10" s="6" customFormat="1" ht="12.75" x14ac:dyDescent="0.2">
      <c r="A166" s="141">
        <v>17</v>
      </c>
      <c r="B166" s="142" t="s">
        <v>13</v>
      </c>
      <c r="C166" s="107"/>
      <c r="D166" s="107"/>
      <c r="E166" s="173"/>
      <c r="F166" s="133"/>
      <c r="G166" s="133"/>
      <c r="H166" s="108"/>
      <c r="I166" s="108"/>
      <c r="J166" s="119" t="s">
        <v>226</v>
      </c>
    </row>
    <row r="167" spans="1:10" s="7" customFormat="1" ht="12.75" x14ac:dyDescent="0.2">
      <c r="A167" s="105">
        <v>17</v>
      </c>
      <c r="B167" s="105" t="s">
        <v>13</v>
      </c>
      <c r="C167" s="106">
        <v>30602</v>
      </c>
      <c r="D167" s="111" t="s">
        <v>225</v>
      </c>
      <c r="E167" s="171" t="s">
        <v>90</v>
      </c>
      <c r="F167" s="136" t="s">
        <v>172</v>
      </c>
      <c r="G167" s="137" t="s">
        <v>171</v>
      </c>
      <c r="H167" s="105" t="s">
        <v>258</v>
      </c>
      <c r="I167" s="105" t="s">
        <v>257</v>
      </c>
      <c r="J167" s="373" t="s">
        <v>289</v>
      </c>
    </row>
    <row r="168" spans="1:10" s="7" customFormat="1" ht="12.75" x14ac:dyDescent="0.2">
      <c r="A168" s="105">
        <v>17</v>
      </c>
      <c r="B168" s="105" t="s">
        <v>13</v>
      </c>
      <c r="C168" s="111">
        <v>47901</v>
      </c>
      <c r="D168" s="111" t="s">
        <v>328</v>
      </c>
      <c r="E168" s="172" t="s">
        <v>42</v>
      </c>
      <c r="F168" s="136" t="s">
        <v>172</v>
      </c>
      <c r="G168" s="137" t="s">
        <v>171</v>
      </c>
      <c r="H168" s="111" t="s">
        <v>239</v>
      </c>
      <c r="I168" s="105" t="s">
        <v>114</v>
      </c>
      <c r="J168" s="375"/>
    </row>
    <row r="169" spans="1:10" s="14" customFormat="1" ht="12.75" x14ac:dyDescent="0.2">
      <c r="A169" s="144">
        <v>18</v>
      </c>
      <c r="B169" s="145" t="s">
        <v>14</v>
      </c>
      <c r="C169" s="112"/>
      <c r="D169" s="112"/>
      <c r="E169" s="174"/>
      <c r="F169" s="113" t="s">
        <v>117</v>
      </c>
      <c r="G169" s="114" t="s">
        <v>117</v>
      </c>
      <c r="H169" s="114" t="s">
        <v>117</v>
      </c>
      <c r="I169" s="114" t="s">
        <v>117</v>
      </c>
      <c r="J169" s="122" t="s">
        <v>226</v>
      </c>
    </row>
    <row r="170" spans="1:10" s="6" customFormat="1" ht="12.75" x14ac:dyDescent="0.2">
      <c r="A170" s="141">
        <v>19</v>
      </c>
      <c r="B170" s="142" t="s">
        <v>15</v>
      </c>
      <c r="C170" s="107"/>
      <c r="D170" s="107"/>
      <c r="E170" s="173"/>
      <c r="F170" s="133"/>
      <c r="G170" s="133"/>
      <c r="H170" s="108"/>
      <c r="I170" s="108"/>
      <c r="J170" s="119" t="s">
        <v>226</v>
      </c>
    </row>
    <row r="171" spans="1:10" s="9" customFormat="1" ht="12.75" x14ac:dyDescent="0.2">
      <c r="A171" s="105">
        <v>19</v>
      </c>
      <c r="B171" s="105" t="s">
        <v>15</v>
      </c>
      <c r="C171" s="111">
        <v>20601</v>
      </c>
      <c r="D171" s="111" t="s">
        <v>586</v>
      </c>
      <c r="E171" s="172" t="s">
        <v>514</v>
      </c>
      <c r="F171" s="136" t="s">
        <v>227</v>
      </c>
      <c r="G171" s="136" t="s">
        <v>228</v>
      </c>
      <c r="H171" s="111" t="s">
        <v>93</v>
      </c>
      <c r="I171" s="111" t="s">
        <v>92</v>
      </c>
      <c r="J171" s="373" t="s">
        <v>355</v>
      </c>
    </row>
    <row r="172" spans="1:10" s="9" customFormat="1" ht="12.75" x14ac:dyDescent="0.2">
      <c r="A172" s="105">
        <v>19</v>
      </c>
      <c r="B172" s="105" t="s">
        <v>15</v>
      </c>
      <c r="C172" s="111">
        <v>20602</v>
      </c>
      <c r="D172" s="111" t="s">
        <v>586</v>
      </c>
      <c r="E172" s="172" t="s">
        <v>513</v>
      </c>
      <c r="F172" s="136" t="s">
        <v>227</v>
      </c>
      <c r="G172" s="136" t="s">
        <v>173</v>
      </c>
      <c r="H172" s="111" t="s">
        <v>94</v>
      </c>
      <c r="I172" s="111" t="s">
        <v>92</v>
      </c>
      <c r="J172" s="375"/>
    </row>
    <row r="173" spans="1:10" s="6" customFormat="1" ht="12.75" x14ac:dyDescent="0.2">
      <c r="A173" s="141">
        <v>20</v>
      </c>
      <c r="B173" s="142" t="s">
        <v>20</v>
      </c>
      <c r="C173" s="107"/>
      <c r="D173" s="107"/>
      <c r="E173" s="173"/>
      <c r="F173" s="133"/>
      <c r="G173" s="133"/>
      <c r="H173" s="108"/>
      <c r="I173" s="108"/>
      <c r="J173" s="119" t="s">
        <v>226</v>
      </c>
    </row>
    <row r="174" spans="1:10" s="9" customFormat="1" ht="12.75" x14ac:dyDescent="0.2">
      <c r="A174" s="105">
        <v>20</v>
      </c>
      <c r="B174" s="105" t="s">
        <v>20</v>
      </c>
      <c r="C174" s="111">
        <v>50413</v>
      </c>
      <c r="D174" s="111" t="s">
        <v>95</v>
      </c>
      <c r="E174" s="171" t="s">
        <v>74</v>
      </c>
      <c r="F174" s="115" t="s">
        <v>167</v>
      </c>
      <c r="G174" s="115" t="s">
        <v>138</v>
      </c>
      <c r="H174" s="111" t="s">
        <v>76</v>
      </c>
      <c r="I174" s="105" t="s">
        <v>66</v>
      </c>
      <c r="J174" s="118" t="s">
        <v>226</v>
      </c>
    </row>
    <row r="175" spans="1:10" s="9" customFormat="1" ht="12.75" x14ac:dyDescent="0.2">
      <c r="A175" s="105">
        <v>20</v>
      </c>
      <c r="B175" s="105" t="s">
        <v>20</v>
      </c>
      <c r="C175" s="111">
        <v>50416</v>
      </c>
      <c r="D175" s="111" t="s">
        <v>95</v>
      </c>
      <c r="E175" s="171" t="s">
        <v>86</v>
      </c>
      <c r="F175" s="115" t="s">
        <v>167</v>
      </c>
      <c r="G175" s="115" t="s">
        <v>138</v>
      </c>
      <c r="H175" s="111" t="s">
        <v>83</v>
      </c>
      <c r="I175" s="105" t="s">
        <v>66</v>
      </c>
      <c r="J175" s="118" t="s">
        <v>226</v>
      </c>
    </row>
    <row r="176" spans="1:10" s="14" customFormat="1" ht="12.75" x14ac:dyDescent="0.2">
      <c r="A176" s="144">
        <v>21</v>
      </c>
      <c r="B176" s="145" t="s">
        <v>29</v>
      </c>
      <c r="C176" s="112"/>
      <c r="D176" s="138"/>
      <c r="E176" s="175"/>
      <c r="F176" s="114" t="s">
        <v>287</v>
      </c>
      <c r="G176" s="114" t="s">
        <v>287</v>
      </c>
      <c r="H176" s="114" t="s">
        <v>287</v>
      </c>
      <c r="I176" s="114" t="s">
        <v>287</v>
      </c>
      <c r="J176" s="122" t="s">
        <v>226</v>
      </c>
    </row>
    <row r="177" spans="1:12" s="6" customFormat="1" ht="12.75" x14ac:dyDescent="0.2">
      <c r="A177" s="141">
        <v>22</v>
      </c>
      <c r="B177" s="142" t="s">
        <v>17</v>
      </c>
      <c r="C177" s="109" t="s">
        <v>594</v>
      </c>
      <c r="D177" s="107"/>
      <c r="E177" s="173"/>
      <c r="F177" s="133"/>
      <c r="G177" s="133"/>
      <c r="H177" s="108"/>
      <c r="I177" s="108"/>
      <c r="J177" s="119" t="s">
        <v>226</v>
      </c>
      <c r="K177" s="100" t="s">
        <v>232</v>
      </c>
    </row>
    <row r="178" spans="1:12" s="7" customFormat="1" ht="12.75" x14ac:dyDescent="0.2">
      <c r="A178" s="105">
        <v>22</v>
      </c>
      <c r="B178" s="105" t="s">
        <v>17</v>
      </c>
      <c r="C178" s="111">
        <v>619</v>
      </c>
      <c r="D178" s="111" t="s">
        <v>106</v>
      </c>
      <c r="E178" s="172" t="s">
        <v>98</v>
      </c>
      <c r="F178" s="136" t="s">
        <v>16</v>
      </c>
      <c r="G178" s="136" t="s">
        <v>164</v>
      </c>
      <c r="H178" s="105"/>
      <c r="I178" s="105" t="s">
        <v>99</v>
      </c>
      <c r="J178" s="376" t="s">
        <v>290</v>
      </c>
      <c r="K178" s="101" t="s">
        <v>212</v>
      </c>
    </row>
    <row r="179" spans="1:12" s="7" customFormat="1" ht="12.75" x14ac:dyDescent="0.2">
      <c r="A179" s="105">
        <v>22</v>
      </c>
      <c r="B179" s="105" t="s">
        <v>17</v>
      </c>
      <c r="C179" s="111">
        <v>61911</v>
      </c>
      <c r="D179" s="106" t="s">
        <v>109</v>
      </c>
      <c r="E179" s="172">
        <v>61911</v>
      </c>
      <c r="F179" s="136" t="s">
        <v>16</v>
      </c>
      <c r="G179" s="136" t="s">
        <v>164</v>
      </c>
      <c r="H179" s="105" t="s">
        <v>100</v>
      </c>
      <c r="I179" s="105" t="s">
        <v>99</v>
      </c>
      <c r="J179" s="377"/>
      <c r="K179" s="101" t="s">
        <v>233</v>
      </c>
    </row>
    <row r="180" spans="1:12" s="7" customFormat="1" ht="15" customHeight="1" x14ac:dyDescent="0.2">
      <c r="A180" s="105">
        <v>22</v>
      </c>
      <c r="B180" s="105" t="s">
        <v>17</v>
      </c>
      <c r="C180" s="106">
        <v>60401</v>
      </c>
      <c r="D180" s="111" t="s">
        <v>107</v>
      </c>
      <c r="E180" s="171" t="s">
        <v>231</v>
      </c>
      <c r="F180" s="136" t="s">
        <v>16</v>
      </c>
      <c r="G180" s="136" t="s">
        <v>164</v>
      </c>
      <c r="H180" s="105" t="s">
        <v>229</v>
      </c>
      <c r="I180" s="105" t="s">
        <v>101</v>
      </c>
      <c r="J180" s="377"/>
      <c r="K180" s="101" t="s">
        <v>233</v>
      </c>
    </row>
    <row r="181" spans="1:12" s="7" customFormat="1" ht="15" customHeight="1" x14ac:dyDescent="0.2">
      <c r="A181" s="105">
        <v>22</v>
      </c>
      <c r="B181" s="105" t="s">
        <v>17</v>
      </c>
      <c r="C181" s="106">
        <v>60415</v>
      </c>
      <c r="D181" s="106" t="s">
        <v>108</v>
      </c>
      <c r="E181" s="171">
        <v>60415</v>
      </c>
      <c r="F181" s="136" t="s">
        <v>16</v>
      </c>
      <c r="G181" s="111" t="s">
        <v>182</v>
      </c>
      <c r="H181" s="105" t="s">
        <v>102</v>
      </c>
      <c r="I181" s="105" t="s">
        <v>101</v>
      </c>
      <c r="J181" s="377"/>
      <c r="K181" s="101" t="s">
        <v>233</v>
      </c>
    </row>
    <row r="182" spans="1:12" s="12" customFormat="1" ht="15" customHeight="1" x14ac:dyDescent="0.2">
      <c r="A182" s="105">
        <v>22</v>
      </c>
      <c r="B182" s="105" t="s">
        <v>17</v>
      </c>
      <c r="C182" s="106">
        <v>60404</v>
      </c>
      <c r="D182" s="111" t="s">
        <v>230</v>
      </c>
      <c r="E182" s="171">
        <v>60404</v>
      </c>
      <c r="F182" s="136" t="s">
        <v>16</v>
      </c>
      <c r="G182" s="136" t="s">
        <v>164</v>
      </c>
      <c r="H182" s="110" t="s">
        <v>105</v>
      </c>
      <c r="I182" s="105" t="s">
        <v>101</v>
      </c>
      <c r="J182" s="377"/>
      <c r="K182" s="101" t="s">
        <v>233</v>
      </c>
    </row>
    <row r="183" spans="1:12" s="7" customFormat="1" ht="15" customHeight="1" x14ac:dyDescent="0.2">
      <c r="A183" s="105">
        <v>22</v>
      </c>
      <c r="B183" s="105" t="s">
        <v>17</v>
      </c>
      <c r="C183" s="106">
        <v>60804</v>
      </c>
      <c r="D183" s="106" t="s">
        <v>110</v>
      </c>
      <c r="E183" s="171" t="s">
        <v>97</v>
      </c>
      <c r="F183" s="136" t="s">
        <v>16</v>
      </c>
      <c r="G183" s="136" t="s">
        <v>165</v>
      </c>
      <c r="H183" s="110" t="s">
        <v>127</v>
      </c>
      <c r="I183" s="110" t="s">
        <v>103</v>
      </c>
      <c r="J183" s="377"/>
      <c r="K183" s="101" t="s">
        <v>233</v>
      </c>
    </row>
    <row r="184" spans="1:12" ht="15" customHeight="1" x14ac:dyDescent="0.25">
      <c r="A184" s="105">
        <v>22</v>
      </c>
      <c r="B184" s="105" t="s">
        <v>17</v>
      </c>
      <c r="C184" s="106">
        <v>60807</v>
      </c>
      <c r="D184" s="106" t="s">
        <v>111</v>
      </c>
      <c r="E184" s="171">
        <v>60807</v>
      </c>
      <c r="F184" s="136" t="s">
        <v>16</v>
      </c>
      <c r="G184" s="136" t="s">
        <v>166</v>
      </c>
      <c r="H184" s="115" t="s">
        <v>104</v>
      </c>
      <c r="I184" s="115" t="s">
        <v>103</v>
      </c>
      <c r="J184" s="377"/>
      <c r="K184" s="101" t="s">
        <v>233</v>
      </c>
      <c r="L184" s="34" t="s">
        <v>235</v>
      </c>
    </row>
    <row r="185" spans="1:12" s="14" customFormat="1" ht="15" customHeight="1" x14ac:dyDescent="0.2">
      <c r="A185" s="262">
        <v>23</v>
      </c>
      <c r="B185" s="263" t="s">
        <v>18</v>
      </c>
      <c r="C185" s="112"/>
      <c r="D185" s="112"/>
      <c r="E185" s="199" t="s">
        <v>515</v>
      </c>
      <c r="F185" s="193"/>
      <c r="G185" s="193"/>
      <c r="H185" s="138"/>
      <c r="I185" s="114"/>
      <c r="J185" s="122" t="s">
        <v>226</v>
      </c>
      <c r="K185" s="102" t="s">
        <v>233</v>
      </c>
    </row>
    <row r="186" spans="1:12" s="197" customFormat="1" ht="15" customHeight="1" x14ac:dyDescent="0.25">
      <c r="A186" s="138">
        <v>23</v>
      </c>
      <c r="B186" s="138" t="s">
        <v>18</v>
      </c>
      <c r="C186" s="113"/>
      <c r="D186" s="194" t="s">
        <v>382</v>
      </c>
      <c r="E186" s="195" t="s">
        <v>512</v>
      </c>
      <c r="F186" s="193" t="s">
        <v>167</v>
      </c>
      <c r="G186" s="193" t="s">
        <v>138</v>
      </c>
      <c r="H186" s="194"/>
      <c r="I186" s="193"/>
      <c r="J186" s="196" t="s">
        <v>384</v>
      </c>
      <c r="K186" s="102" t="s">
        <v>233</v>
      </c>
    </row>
    <row r="187" spans="1:12" s="14" customFormat="1" ht="15" customHeight="1" x14ac:dyDescent="0.2">
      <c r="A187" s="144">
        <v>24</v>
      </c>
      <c r="B187" s="145" t="s">
        <v>19</v>
      </c>
      <c r="C187" s="112"/>
      <c r="D187" s="112"/>
      <c r="E187" s="199" t="s">
        <v>381</v>
      </c>
      <c r="F187" s="113"/>
      <c r="G187" s="113"/>
      <c r="H187" s="113"/>
      <c r="I187" s="113"/>
      <c r="J187" s="243" t="s">
        <v>226</v>
      </c>
      <c r="K187" s="102" t="s">
        <v>234</v>
      </c>
    </row>
    <row r="188" spans="1:12" s="14" customFormat="1" ht="15" customHeight="1" x14ac:dyDescent="0.2">
      <c r="A188" s="262" t="s">
        <v>119</v>
      </c>
      <c r="B188" s="263" t="s">
        <v>118</v>
      </c>
      <c r="C188" s="112"/>
      <c r="D188" s="112"/>
      <c r="E188" s="199" t="s">
        <v>516</v>
      </c>
      <c r="F188" s="193"/>
      <c r="G188" s="193"/>
      <c r="H188" s="138"/>
      <c r="I188" s="114"/>
      <c r="J188" s="122" t="s">
        <v>226</v>
      </c>
      <c r="K188" s="102" t="s">
        <v>233</v>
      </c>
    </row>
    <row r="189" spans="1:12" s="197" customFormat="1" ht="15" customHeight="1" x14ac:dyDescent="0.25">
      <c r="A189" s="138" t="s">
        <v>119</v>
      </c>
      <c r="B189" s="138" t="s">
        <v>118</v>
      </c>
      <c r="C189" s="193">
        <v>20603</v>
      </c>
      <c r="D189" s="112" t="s">
        <v>385</v>
      </c>
      <c r="E189" s="198">
        <v>20603</v>
      </c>
      <c r="F189" s="194" t="s">
        <v>227</v>
      </c>
      <c r="G189" s="194" t="s">
        <v>228</v>
      </c>
      <c r="H189" s="194" t="s">
        <v>255</v>
      </c>
      <c r="I189" s="193" t="s">
        <v>92</v>
      </c>
      <c r="J189" s="200" t="s">
        <v>386</v>
      </c>
    </row>
    <row r="190" spans="1:12" s="197" customFormat="1" ht="15" customHeight="1" x14ac:dyDescent="0.25">
      <c r="A190" s="138" t="s">
        <v>119</v>
      </c>
      <c r="B190" s="138" t="s">
        <v>118</v>
      </c>
      <c r="C190" s="193">
        <v>20604</v>
      </c>
      <c r="D190" s="112" t="s">
        <v>387</v>
      </c>
      <c r="E190" s="195">
        <v>20604</v>
      </c>
      <c r="F190" s="194" t="s">
        <v>227</v>
      </c>
      <c r="G190" s="194" t="s">
        <v>228</v>
      </c>
      <c r="H190" s="194" t="s">
        <v>256</v>
      </c>
      <c r="I190" s="193" t="s">
        <v>92</v>
      </c>
      <c r="J190" s="201" t="s">
        <v>226</v>
      </c>
    </row>
    <row r="191" spans="1:12" s="6" customFormat="1" ht="15" customHeight="1" x14ac:dyDescent="0.2">
      <c r="A191" s="141">
        <v>25</v>
      </c>
      <c r="B191" s="142" t="s">
        <v>28</v>
      </c>
      <c r="C191" s="107"/>
      <c r="D191" s="107"/>
      <c r="E191" s="173"/>
      <c r="F191" s="133"/>
      <c r="G191" s="133"/>
      <c r="H191" s="108"/>
      <c r="I191" s="108"/>
      <c r="J191" s="119" t="s">
        <v>226</v>
      </c>
    </row>
    <row r="192" spans="1:12" s="337" customFormat="1" ht="15" customHeight="1" x14ac:dyDescent="0.25">
      <c r="A192" s="333">
        <v>25</v>
      </c>
      <c r="B192" s="333" t="s">
        <v>28</v>
      </c>
      <c r="C192" s="334">
        <v>20603</v>
      </c>
      <c r="D192" s="334" t="s">
        <v>524</v>
      </c>
      <c r="E192" s="335">
        <v>20603</v>
      </c>
      <c r="F192" s="333" t="s">
        <v>169</v>
      </c>
      <c r="G192" s="334" t="s">
        <v>168</v>
      </c>
      <c r="H192" s="334" t="s">
        <v>255</v>
      </c>
      <c r="I192" s="333" t="s">
        <v>92</v>
      </c>
      <c r="J192" s="336" t="s">
        <v>388</v>
      </c>
    </row>
    <row r="193" spans="1:10" s="337" customFormat="1" ht="15" customHeight="1" x14ac:dyDescent="0.25">
      <c r="A193" s="333">
        <v>25</v>
      </c>
      <c r="B193" s="333" t="s">
        <v>28</v>
      </c>
      <c r="C193" s="334">
        <v>20507</v>
      </c>
      <c r="D193" s="334" t="s">
        <v>523</v>
      </c>
      <c r="E193" s="335">
        <v>20507</v>
      </c>
      <c r="F193" s="333" t="s">
        <v>169</v>
      </c>
      <c r="G193" s="334" t="s">
        <v>168</v>
      </c>
      <c r="H193" s="334" t="s">
        <v>369</v>
      </c>
      <c r="I193" s="333" t="s">
        <v>237</v>
      </c>
      <c r="J193" s="336" t="s">
        <v>370</v>
      </c>
    </row>
    <row r="194" spans="1:10" s="268" customFormat="1" ht="12.75" x14ac:dyDescent="0.2">
      <c r="A194" s="106">
        <v>25</v>
      </c>
      <c r="B194" s="106" t="s">
        <v>28</v>
      </c>
      <c r="C194" s="106">
        <v>60312</v>
      </c>
      <c r="D194" s="106"/>
      <c r="E194" s="171" t="s">
        <v>147</v>
      </c>
      <c r="F194" s="137" t="s">
        <v>136</v>
      </c>
      <c r="G194" s="139" t="s">
        <v>155</v>
      </c>
      <c r="H194" s="266" t="s">
        <v>122</v>
      </c>
      <c r="I194" s="106" t="s">
        <v>113</v>
      </c>
      <c r="J194" s="267" t="s">
        <v>226</v>
      </c>
    </row>
    <row r="195" spans="1:10" s="268" customFormat="1" ht="12.75" x14ac:dyDescent="0.2">
      <c r="A195" s="106">
        <v>25</v>
      </c>
      <c r="B195" s="106" t="s">
        <v>28</v>
      </c>
      <c r="C195" s="106">
        <v>60323</v>
      </c>
      <c r="D195" s="106"/>
      <c r="E195" s="179" t="s">
        <v>132</v>
      </c>
      <c r="F195" s="137" t="s">
        <v>136</v>
      </c>
      <c r="G195" s="139" t="s">
        <v>601</v>
      </c>
      <c r="H195" s="266" t="s">
        <v>123</v>
      </c>
      <c r="I195" s="106" t="s">
        <v>113</v>
      </c>
      <c r="J195" s="267" t="s">
        <v>226</v>
      </c>
    </row>
    <row r="196" spans="1:10" s="268" customFormat="1" ht="12.75" x14ac:dyDescent="0.2">
      <c r="A196" s="106">
        <v>25</v>
      </c>
      <c r="B196" s="106" t="s">
        <v>28</v>
      </c>
      <c r="C196" s="106">
        <v>60332</v>
      </c>
      <c r="D196" s="106"/>
      <c r="E196" s="179" t="s">
        <v>133</v>
      </c>
      <c r="F196" s="137" t="s">
        <v>136</v>
      </c>
      <c r="G196" s="139" t="s">
        <v>157</v>
      </c>
      <c r="H196" s="266" t="s">
        <v>124</v>
      </c>
      <c r="I196" s="106" t="s">
        <v>113</v>
      </c>
      <c r="J196" s="267" t="s">
        <v>226</v>
      </c>
    </row>
    <row r="197" spans="1:10" s="268" customFormat="1" ht="12.75" x14ac:dyDescent="0.2">
      <c r="A197" s="106">
        <v>25</v>
      </c>
      <c r="B197" s="106" t="s">
        <v>28</v>
      </c>
      <c r="C197" s="106">
        <v>60334</v>
      </c>
      <c r="D197" s="106"/>
      <c r="E197" s="179" t="s">
        <v>134</v>
      </c>
      <c r="F197" s="137" t="s">
        <v>136</v>
      </c>
      <c r="G197" s="139" t="s">
        <v>158</v>
      </c>
      <c r="H197" s="266" t="s">
        <v>125</v>
      </c>
      <c r="I197" s="106" t="s">
        <v>113</v>
      </c>
      <c r="J197" s="267" t="s">
        <v>226</v>
      </c>
    </row>
    <row r="198" spans="1:10" s="268" customFormat="1" ht="12.75" x14ac:dyDescent="0.2">
      <c r="A198" s="106">
        <v>25</v>
      </c>
      <c r="B198" s="106" t="s">
        <v>28</v>
      </c>
      <c r="C198" s="106">
        <v>60347</v>
      </c>
      <c r="D198" s="106"/>
      <c r="E198" s="179" t="s">
        <v>135</v>
      </c>
      <c r="F198" s="137" t="s">
        <v>136</v>
      </c>
      <c r="G198" s="139" t="s">
        <v>159</v>
      </c>
      <c r="H198" s="266" t="s">
        <v>126</v>
      </c>
      <c r="I198" s="106" t="s">
        <v>113</v>
      </c>
      <c r="J198" s="267" t="s">
        <v>226</v>
      </c>
    </row>
    <row r="199" spans="1:10" s="269" customFormat="1" ht="12.75" x14ac:dyDescent="0.2">
      <c r="A199" s="106">
        <v>25</v>
      </c>
      <c r="B199" s="106" t="s">
        <v>28</v>
      </c>
      <c r="C199" s="111">
        <v>47408</v>
      </c>
      <c r="D199" s="111"/>
      <c r="E199" s="172" t="s">
        <v>91</v>
      </c>
      <c r="F199" s="137" t="s">
        <v>136</v>
      </c>
      <c r="G199" s="139" t="s">
        <v>224</v>
      </c>
      <c r="H199" s="106" t="s">
        <v>143</v>
      </c>
      <c r="I199" s="106" t="s">
        <v>140</v>
      </c>
      <c r="J199" s="267" t="s">
        <v>226</v>
      </c>
    </row>
    <row r="200" spans="1:10" s="269" customFormat="1" ht="12.75" x14ac:dyDescent="0.2">
      <c r="A200" s="106">
        <v>25</v>
      </c>
      <c r="B200" s="106" t="s">
        <v>28</v>
      </c>
      <c r="C200" s="111">
        <v>47417</v>
      </c>
      <c r="D200" s="111"/>
      <c r="E200" s="172" t="s">
        <v>141</v>
      </c>
      <c r="F200" s="137" t="s">
        <v>136</v>
      </c>
      <c r="G200" s="139" t="s">
        <v>161</v>
      </c>
      <c r="H200" s="106" t="s">
        <v>144</v>
      </c>
      <c r="I200" s="106" t="s">
        <v>140</v>
      </c>
      <c r="J200" s="267" t="s">
        <v>226</v>
      </c>
    </row>
    <row r="201" spans="1:10" s="269" customFormat="1" ht="12.75" x14ac:dyDescent="0.2">
      <c r="A201" s="106">
        <v>25</v>
      </c>
      <c r="B201" s="106" t="s">
        <v>28</v>
      </c>
      <c r="C201" s="111">
        <v>47423</v>
      </c>
      <c r="D201" s="111" t="s">
        <v>510</v>
      </c>
      <c r="E201" s="172" t="s">
        <v>142</v>
      </c>
      <c r="F201" s="137" t="s">
        <v>136</v>
      </c>
      <c r="G201" s="139" t="s">
        <v>162</v>
      </c>
      <c r="H201" s="106" t="s">
        <v>145</v>
      </c>
      <c r="I201" s="106" t="s">
        <v>140</v>
      </c>
      <c r="J201" s="111" t="s">
        <v>510</v>
      </c>
    </row>
    <row r="202" spans="1:10" s="271" customFormat="1" x14ac:dyDescent="0.2">
      <c r="A202" s="106">
        <v>25</v>
      </c>
      <c r="B202" s="106" t="s">
        <v>28</v>
      </c>
      <c r="C202" s="111">
        <v>47902</v>
      </c>
      <c r="D202" s="111"/>
      <c r="E202" s="181" t="s">
        <v>112</v>
      </c>
      <c r="F202" s="137" t="s">
        <v>136</v>
      </c>
      <c r="G202" s="139" t="s">
        <v>408</v>
      </c>
      <c r="H202" s="106" t="s">
        <v>115</v>
      </c>
      <c r="I202" s="106" t="s">
        <v>114</v>
      </c>
      <c r="J202" s="270" t="s">
        <v>226</v>
      </c>
    </row>
    <row r="203" spans="1:10" s="259" customFormat="1" x14ac:dyDescent="0.2">
      <c r="A203" s="106">
        <v>25</v>
      </c>
      <c r="B203" s="106" t="s">
        <v>28</v>
      </c>
      <c r="C203" s="111">
        <v>60329</v>
      </c>
      <c r="D203" s="111"/>
      <c r="E203" s="181" t="s">
        <v>367</v>
      </c>
      <c r="F203" s="272" t="s">
        <v>317</v>
      </c>
      <c r="G203" s="273" t="s">
        <v>629</v>
      </c>
      <c r="H203" s="106" t="s">
        <v>366</v>
      </c>
      <c r="I203" s="106" t="s">
        <v>113</v>
      </c>
      <c r="J203" s="274" t="s">
        <v>226</v>
      </c>
    </row>
    <row r="204" spans="1:10" s="359" customFormat="1" x14ac:dyDescent="0.2">
      <c r="A204" s="215">
        <v>29</v>
      </c>
      <c r="B204" s="215" t="s">
        <v>21</v>
      </c>
      <c r="C204" s="216" t="s">
        <v>648</v>
      </c>
      <c r="D204" s="216"/>
      <c r="E204" s="216" t="s">
        <v>632</v>
      </c>
      <c r="F204" s="215" t="s">
        <v>633</v>
      </c>
      <c r="G204" s="231" t="s">
        <v>638</v>
      </c>
      <c r="H204" s="215" t="s">
        <v>639</v>
      </c>
      <c r="I204" s="215" t="s">
        <v>635</v>
      </c>
      <c r="J204" s="218" t="s">
        <v>640</v>
      </c>
    </row>
    <row r="205" spans="1:10" s="259" customFormat="1" x14ac:dyDescent="0.2">
      <c r="A205" s="106">
        <v>25</v>
      </c>
      <c r="B205" s="106" t="s">
        <v>28</v>
      </c>
      <c r="C205" s="111">
        <v>30306</v>
      </c>
      <c r="D205" s="111"/>
      <c r="E205" s="181" t="s">
        <v>500</v>
      </c>
      <c r="F205" s="106" t="s">
        <v>501</v>
      </c>
      <c r="G205" s="273" t="s">
        <v>372</v>
      </c>
      <c r="H205" s="106" t="s">
        <v>325</v>
      </c>
      <c r="I205" s="106" t="s">
        <v>326</v>
      </c>
      <c r="J205" s="274" t="s">
        <v>226</v>
      </c>
    </row>
    <row r="206" spans="1:10" s="6" customFormat="1" ht="15" customHeight="1" x14ac:dyDescent="0.2">
      <c r="A206" s="226" t="s">
        <v>324</v>
      </c>
      <c r="B206" s="227" t="s">
        <v>522</v>
      </c>
      <c r="C206" s="107"/>
      <c r="D206" s="107"/>
      <c r="E206" s="173"/>
      <c r="F206" s="133"/>
      <c r="G206" s="133"/>
      <c r="H206" s="108"/>
      <c r="I206" s="108"/>
      <c r="J206" s="119" t="s">
        <v>226</v>
      </c>
    </row>
    <row r="207" spans="1:10" s="16" customFormat="1" ht="15" customHeight="1" x14ac:dyDescent="0.2">
      <c r="A207" s="105">
        <v>25</v>
      </c>
      <c r="B207" s="185" t="s">
        <v>522</v>
      </c>
      <c r="C207" s="186">
        <v>60302</v>
      </c>
      <c r="D207" s="186"/>
      <c r="E207" s="187" t="s">
        <v>130</v>
      </c>
      <c r="F207" s="357" t="s">
        <v>606</v>
      </c>
      <c r="G207" s="189" t="s">
        <v>579</v>
      </c>
      <c r="H207" s="184" t="s">
        <v>120</v>
      </c>
      <c r="I207" s="105" t="s">
        <v>113</v>
      </c>
      <c r="J207" s="118" t="s">
        <v>226</v>
      </c>
    </row>
    <row r="208" spans="1:10" s="16" customFormat="1" ht="15" customHeight="1" x14ac:dyDescent="0.2">
      <c r="A208" s="105">
        <v>25</v>
      </c>
      <c r="B208" s="185" t="s">
        <v>522</v>
      </c>
      <c r="C208" s="186">
        <v>60310</v>
      </c>
      <c r="D208" s="186"/>
      <c r="E208" s="187" t="s">
        <v>131</v>
      </c>
      <c r="F208" s="357" t="s">
        <v>607</v>
      </c>
      <c r="G208" s="189" t="s">
        <v>154</v>
      </c>
      <c r="H208" s="184" t="s">
        <v>121</v>
      </c>
      <c r="I208" s="105" t="s">
        <v>113</v>
      </c>
      <c r="J208" s="118" t="s">
        <v>226</v>
      </c>
    </row>
    <row r="209" spans="1:10" s="6" customFormat="1" ht="12.75" x14ac:dyDescent="0.2">
      <c r="A209" s="141">
        <v>26</v>
      </c>
      <c r="B209" s="227" t="s">
        <v>538</v>
      </c>
      <c r="C209" s="107"/>
      <c r="D209" s="107"/>
      <c r="E209" s="173"/>
      <c r="F209" s="133"/>
      <c r="G209" s="133"/>
      <c r="H209" s="108"/>
      <c r="I209" s="109"/>
      <c r="J209" s="119" t="s">
        <v>226</v>
      </c>
    </row>
    <row r="210" spans="1:10" x14ac:dyDescent="0.25">
      <c r="A210" s="105">
        <v>26</v>
      </c>
      <c r="B210" s="105" t="s">
        <v>538</v>
      </c>
      <c r="C210" s="111">
        <v>47010</v>
      </c>
      <c r="D210" s="111" t="s">
        <v>241</v>
      </c>
      <c r="E210" s="171" t="s">
        <v>531</v>
      </c>
      <c r="F210" s="140" t="s">
        <v>240</v>
      </c>
      <c r="G210" s="140" t="s">
        <v>242</v>
      </c>
      <c r="H210" s="106" t="s">
        <v>96</v>
      </c>
      <c r="I210" s="105" t="s">
        <v>96</v>
      </c>
      <c r="J210" s="125" t="s">
        <v>288</v>
      </c>
    </row>
    <row r="211" spans="1:10" x14ac:dyDescent="0.25">
      <c r="A211" s="105">
        <v>26</v>
      </c>
      <c r="B211" s="105" t="s">
        <v>538</v>
      </c>
      <c r="C211" s="111">
        <v>47110</v>
      </c>
      <c r="D211" s="111" t="s">
        <v>241</v>
      </c>
      <c r="E211" s="171" t="s">
        <v>532</v>
      </c>
      <c r="F211" s="140" t="s">
        <v>240</v>
      </c>
      <c r="G211" s="140" t="s">
        <v>242</v>
      </c>
      <c r="H211" s="106" t="s">
        <v>362</v>
      </c>
      <c r="I211" s="105" t="s">
        <v>362</v>
      </c>
      <c r="J211" s="125" t="s">
        <v>288</v>
      </c>
    </row>
    <row r="212" spans="1:10" s="6" customFormat="1" ht="12.75" x14ac:dyDescent="0.2">
      <c r="A212" s="141">
        <v>27</v>
      </c>
      <c r="B212" s="142" t="s">
        <v>27</v>
      </c>
      <c r="C212" s="107"/>
      <c r="D212" s="107"/>
      <c r="E212" s="173"/>
      <c r="F212" s="133"/>
      <c r="G212" s="133"/>
      <c r="H212" s="108"/>
      <c r="I212" s="109"/>
      <c r="J212" s="119" t="s">
        <v>226</v>
      </c>
    </row>
    <row r="213" spans="1:10" s="5" customFormat="1" ht="12.75" x14ac:dyDescent="0.2">
      <c r="A213" s="105">
        <v>27</v>
      </c>
      <c r="B213" s="105" t="s">
        <v>27</v>
      </c>
      <c r="C213" s="111">
        <v>20202</v>
      </c>
      <c r="D213" s="111"/>
      <c r="E213" s="172">
        <v>20202</v>
      </c>
      <c r="F213" s="136" t="s">
        <v>374</v>
      </c>
      <c r="G213" s="136" t="s">
        <v>176</v>
      </c>
      <c r="H213" s="110" t="s">
        <v>174</v>
      </c>
      <c r="I213" s="111" t="s">
        <v>175</v>
      </c>
      <c r="J213" s="121" t="s">
        <v>226</v>
      </c>
    </row>
    <row r="214" spans="1:10" s="5" customFormat="1" ht="12.75" x14ac:dyDescent="0.2">
      <c r="A214" s="105">
        <v>27</v>
      </c>
      <c r="B214" s="105" t="s">
        <v>27</v>
      </c>
      <c r="C214" s="111">
        <v>20203</v>
      </c>
      <c r="D214" s="111"/>
      <c r="E214" s="172">
        <v>20203</v>
      </c>
      <c r="F214" s="136" t="s">
        <v>374</v>
      </c>
      <c r="G214" s="136" t="s">
        <v>176</v>
      </c>
      <c r="H214" s="110" t="s">
        <v>177</v>
      </c>
      <c r="I214" s="111" t="s">
        <v>175</v>
      </c>
      <c r="J214" s="121" t="s">
        <v>226</v>
      </c>
    </row>
    <row r="215" spans="1:10" s="5" customFormat="1" ht="12.75" x14ac:dyDescent="0.2">
      <c r="A215" s="105">
        <v>27</v>
      </c>
      <c r="B215" s="105" t="s">
        <v>27</v>
      </c>
      <c r="C215" s="111">
        <v>20209</v>
      </c>
      <c r="D215" s="111"/>
      <c r="E215" s="172">
        <v>20209</v>
      </c>
      <c r="F215" s="136" t="s">
        <v>374</v>
      </c>
      <c r="G215" s="136" t="s">
        <v>176</v>
      </c>
      <c r="H215" s="110" t="s">
        <v>178</v>
      </c>
      <c r="I215" s="111" t="s">
        <v>175</v>
      </c>
      <c r="J215" s="121" t="s">
        <v>226</v>
      </c>
    </row>
    <row r="216" spans="1:10" s="276" customFormat="1" ht="12.75" x14ac:dyDescent="0.2">
      <c r="A216" s="111">
        <v>27</v>
      </c>
      <c r="B216" s="111" t="s">
        <v>27</v>
      </c>
      <c r="C216" s="111">
        <v>50905</v>
      </c>
      <c r="D216" s="111"/>
      <c r="E216" s="172">
        <v>50905</v>
      </c>
      <c r="F216" s="111" t="s">
        <v>374</v>
      </c>
      <c r="G216" s="111" t="s">
        <v>413</v>
      </c>
      <c r="H216" s="111" t="s">
        <v>479</v>
      </c>
      <c r="I216" s="111" t="s">
        <v>480</v>
      </c>
      <c r="J216" s="275" t="s">
        <v>483</v>
      </c>
    </row>
    <row r="217" spans="1:10" s="306" customFormat="1" ht="12.75" x14ac:dyDescent="0.2">
      <c r="A217" s="246">
        <v>27</v>
      </c>
      <c r="B217" s="246" t="s">
        <v>27</v>
      </c>
      <c r="C217" s="246">
        <v>20213</v>
      </c>
      <c r="D217" s="246"/>
      <c r="E217" s="247">
        <v>20213</v>
      </c>
      <c r="F217" s="246" t="s">
        <v>374</v>
      </c>
      <c r="G217" s="246" t="s">
        <v>556</v>
      </c>
      <c r="H217" s="304" t="s">
        <v>555</v>
      </c>
      <c r="I217" s="246"/>
      <c r="J217" s="305" t="s">
        <v>483</v>
      </c>
    </row>
    <row r="218" spans="1:10" x14ac:dyDescent="0.25">
      <c r="A218" s="105">
        <v>27</v>
      </c>
      <c r="B218" s="105" t="s">
        <v>27</v>
      </c>
      <c r="C218" s="115"/>
      <c r="D218" s="148" t="s">
        <v>170</v>
      </c>
      <c r="E218" s="171"/>
      <c r="F218" s="136" t="s">
        <v>374</v>
      </c>
      <c r="G218" s="136" t="s">
        <v>373</v>
      </c>
      <c r="H218" s="106"/>
      <c r="I218" s="105"/>
      <c r="J218" s="124" t="s">
        <v>226</v>
      </c>
    </row>
    <row r="219" spans="1:10" s="6" customFormat="1" ht="12.75" x14ac:dyDescent="0.2">
      <c r="A219" s="226">
        <v>28</v>
      </c>
      <c r="B219" s="227" t="s">
        <v>539</v>
      </c>
      <c r="C219" s="107"/>
      <c r="D219" s="309"/>
      <c r="E219" s="173"/>
      <c r="F219" s="109"/>
      <c r="G219" s="109"/>
      <c r="H219" s="109"/>
      <c r="I219" s="109"/>
      <c r="J219" s="119" t="s">
        <v>226</v>
      </c>
    </row>
    <row r="220" spans="1:10" s="278" customFormat="1" ht="12.75" x14ac:dyDescent="0.2">
      <c r="A220" s="285">
        <v>28</v>
      </c>
      <c r="B220" s="216" t="s">
        <v>539</v>
      </c>
      <c r="C220" s="261">
        <v>47018</v>
      </c>
      <c r="D220" s="284" t="s">
        <v>533</v>
      </c>
      <c r="E220" s="284">
        <v>47018</v>
      </c>
      <c r="F220" s="216" t="s">
        <v>240</v>
      </c>
      <c r="G220" s="216" t="s">
        <v>242</v>
      </c>
      <c r="H220" s="261" t="s">
        <v>534</v>
      </c>
      <c r="I220" s="261" t="s">
        <v>96</v>
      </c>
      <c r="J220" s="286"/>
    </row>
    <row r="221" spans="1:10" s="278" customFormat="1" ht="12.75" x14ac:dyDescent="0.2">
      <c r="A221" s="285">
        <v>28</v>
      </c>
      <c r="B221" s="216" t="s">
        <v>539</v>
      </c>
      <c r="C221" s="261">
        <v>47118</v>
      </c>
      <c r="D221" s="284" t="s">
        <v>533</v>
      </c>
      <c r="E221" s="284">
        <v>47118</v>
      </c>
      <c r="F221" s="216" t="s">
        <v>240</v>
      </c>
      <c r="G221" s="216" t="s">
        <v>242</v>
      </c>
      <c r="H221" s="261" t="s">
        <v>535</v>
      </c>
      <c r="I221" s="215" t="s">
        <v>362</v>
      </c>
      <c r="J221" s="286"/>
    </row>
    <row r="222" spans="1:10" s="6" customFormat="1" ht="12.75" x14ac:dyDescent="0.2">
      <c r="A222" s="141">
        <v>29</v>
      </c>
      <c r="B222" s="142" t="s">
        <v>21</v>
      </c>
      <c r="C222" s="107"/>
      <c r="D222" s="107"/>
      <c r="E222" s="173"/>
      <c r="F222" s="133"/>
      <c r="G222" s="133"/>
      <c r="H222" s="108"/>
      <c r="I222" s="108"/>
      <c r="J222" s="119" t="s">
        <v>226</v>
      </c>
    </row>
    <row r="223" spans="1:10" s="354" customFormat="1" x14ac:dyDescent="0.2">
      <c r="A223" s="215">
        <v>29</v>
      </c>
      <c r="B223" s="215" t="s">
        <v>21</v>
      </c>
      <c r="C223" s="216">
        <v>30305</v>
      </c>
      <c r="D223" s="355" t="s">
        <v>598</v>
      </c>
      <c r="E223" s="217" t="s">
        <v>368</v>
      </c>
      <c r="F223" s="215" t="s">
        <v>501</v>
      </c>
      <c r="G223" s="231" t="s">
        <v>372</v>
      </c>
      <c r="H223" s="215" t="s">
        <v>325</v>
      </c>
      <c r="I223" s="215" t="s">
        <v>326</v>
      </c>
      <c r="J223" s="218" t="s">
        <v>226</v>
      </c>
    </row>
    <row r="224" spans="1:10" s="7" customFormat="1" ht="12.75" x14ac:dyDescent="0.2">
      <c r="A224" s="105">
        <v>29</v>
      </c>
      <c r="B224" s="105" t="s">
        <v>21</v>
      </c>
      <c r="C224" s="253">
        <v>60311</v>
      </c>
      <c r="D224" s="277" t="s">
        <v>528</v>
      </c>
      <c r="E224" s="180">
        <v>60311</v>
      </c>
      <c r="F224" s="115" t="s">
        <v>136</v>
      </c>
      <c r="G224" s="139" t="s">
        <v>155</v>
      </c>
      <c r="H224" s="147" t="s">
        <v>122</v>
      </c>
      <c r="I224" s="105" t="s">
        <v>113</v>
      </c>
      <c r="J224" s="118" t="s">
        <v>226</v>
      </c>
    </row>
    <row r="225" spans="1:10" s="7" customFormat="1" ht="12.75" x14ac:dyDescent="0.2">
      <c r="A225" s="105">
        <v>29</v>
      </c>
      <c r="B225" s="105" t="s">
        <v>21</v>
      </c>
      <c r="C225" s="254" t="s">
        <v>150</v>
      </c>
      <c r="D225" s="277" t="s">
        <v>528</v>
      </c>
      <c r="E225" s="179" t="s">
        <v>150</v>
      </c>
      <c r="F225" s="115" t="s">
        <v>136</v>
      </c>
      <c r="G225" s="139" t="s">
        <v>601</v>
      </c>
      <c r="H225" s="147" t="s">
        <v>123</v>
      </c>
      <c r="I225" s="105" t="s">
        <v>113</v>
      </c>
      <c r="J225" s="118" t="s">
        <v>226</v>
      </c>
    </row>
    <row r="226" spans="1:10" s="7" customFormat="1" ht="12.75" x14ac:dyDescent="0.2">
      <c r="A226" s="105">
        <v>29</v>
      </c>
      <c r="B226" s="105" t="s">
        <v>21</v>
      </c>
      <c r="C226" s="254" t="s">
        <v>151</v>
      </c>
      <c r="D226" s="106"/>
      <c r="E226" s="179" t="s">
        <v>151</v>
      </c>
      <c r="F226" s="115" t="s">
        <v>136</v>
      </c>
      <c r="G226" s="139" t="s">
        <v>157</v>
      </c>
      <c r="H226" s="147" t="s">
        <v>124</v>
      </c>
      <c r="I226" s="105" t="s">
        <v>113</v>
      </c>
      <c r="J226" s="118" t="s">
        <v>226</v>
      </c>
    </row>
    <row r="227" spans="1:10" s="7" customFormat="1" ht="12.75" x14ac:dyDescent="0.2">
      <c r="A227" s="105">
        <v>29</v>
      </c>
      <c r="B227" s="105" t="s">
        <v>21</v>
      </c>
      <c r="C227" s="254" t="s">
        <v>152</v>
      </c>
      <c r="D227" s="106"/>
      <c r="E227" s="179" t="s">
        <v>152</v>
      </c>
      <c r="F227" s="115" t="s">
        <v>136</v>
      </c>
      <c r="G227" s="139" t="s">
        <v>158</v>
      </c>
      <c r="H227" s="147" t="s">
        <v>125</v>
      </c>
      <c r="I227" s="105" t="s">
        <v>113</v>
      </c>
      <c r="J227" s="118" t="s">
        <v>226</v>
      </c>
    </row>
    <row r="228" spans="1:10" s="7" customFormat="1" ht="12.75" x14ac:dyDescent="0.2">
      <c r="A228" s="105">
        <v>29</v>
      </c>
      <c r="B228" s="105" t="s">
        <v>21</v>
      </c>
      <c r="C228" s="212">
        <v>47407</v>
      </c>
      <c r="D228" s="111"/>
      <c r="E228" s="172">
        <v>47407</v>
      </c>
      <c r="F228" s="115" t="s">
        <v>136</v>
      </c>
      <c r="G228" s="139" t="s">
        <v>160</v>
      </c>
      <c r="H228" s="105" t="s">
        <v>143</v>
      </c>
      <c r="I228" s="105" t="s">
        <v>140</v>
      </c>
      <c r="J228" s="118" t="s">
        <v>226</v>
      </c>
    </row>
    <row r="229" spans="1:10" s="7" customFormat="1" ht="12.75" x14ac:dyDescent="0.2">
      <c r="A229" s="105">
        <v>29</v>
      </c>
      <c r="B229" s="105" t="s">
        <v>21</v>
      </c>
      <c r="C229" s="212">
        <v>47416</v>
      </c>
      <c r="D229" s="111"/>
      <c r="E229" s="172">
        <v>47416</v>
      </c>
      <c r="F229" s="115" t="s">
        <v>136</v>
      </c>
      <c r="G229" s="139" t="s">
        <v>161</v>
      </c>
      <c r="H229" s="105" t="s">
        <v>144</v>
      </c>
      <c r="I229" s="105" t="s">
        <v>140</v>
      </c>
      <c r="J229" s="118" t="s">
        <v>226</v>
      </c>
    </row>
    <row r="230" spans="1:10" s="7" customFormat="1" ht="12.75" x14ac:dyDescent="0.2">
      <c r="A230" s="105">
        <v>29</v>
      </c>
      <c r="B230" s="105" t="s">
        <v>21</v>
      </c>
      <c r="C230" s="212">
        <v>47422</v>
      </c>
      <c r="D230" s="111" t="s">
        <v>510</v>
      </c>
      <c r="E230" s="172">
        <v>47422</v>
      </c>
      <c r="F230" s="115" t="s">
        <v>136</v>
      </c>
      <c r="G230" s="139" t="s">
        <v>163</v>
      </c>
      <c r="H230" s="105" t="s">
        <v>146</v>
      </c>
      <c r="I230" s="105" t="s">
        <v>140</v>
      </c>
      <c r="J230" s="111" t="s">
        <v>510</v>
      </c>
    </row>
    <row r="231" spans="1:10" x14ac:dyDescent="0.25">
      <c r="A231" s="105">
        <v>29</v>
      </c>
      <c r="B231" s="105" t="s">
        <v>21</v>
      </c>
      <c r="C231" s="212">
        <v>47903</v>
      </c>
      <c r="D231" s="277" t="s">
        <v>528</v>
      </c>
      <c r="E231" s="172">
        <v>47903</v>
      </c>
      <c r="F231" s="115" t="s">
        <v>136</v>
      </c>
      <c r="G231" s="139" t="s">
        <v>409</v>
      </c>
      <c r="H231" s="105" t="s">
        <v>116</v>
      </c>
      <c r="I231" s="105" t="s">
        <v>114</v>
      </c>
      <c r="J231" s="124" t="s">
        <v>226</v>
      </c>
    </row>
    <row r="232" spans="1:10" s="259" customFormat="1" x14ac:dyDescent="0.2">
      <c r="A232" s="106">
        <v>29</v>
      </c>
      <c r="B232" s="106" t="s">
        <v>21</v>
      </c>
      <c r="C232" s="111">
        <v>61501</v>
      </c>
      <c r="D232" s="111"/>
      <c r="E232" s="181" t="s">
        <v>363</v>
      </c>
      <c r="F232" s="106" t="s">
        <v>501</v>
      </c>
      <c r="G232" s="273" t="s">
        <v>393</v>
      </c>
      <c r="H232" s="106" t="s">
        <v>364</v>
      </c>
      <c r="I232" s="106" t="s">
        <v>364</v>
      </c>
      <c r="J232" s="274" t="s">
        <v>226</v>
      </c>
    </row>
    <row r="233" spans="1:10" s="360" customFormat="1" x14ac:dyDescent="0.2">
      <c r="A233" s="106">
        <v>29</v>
      </c>
      <c r="B233" s="106" t="s">
        <v>21</v>
      </c>
      <c r="C233" s="111">
        <v>60328</v>
      </c>
      <c r="D233" s="111"/>
      <c r="E233" s="181" t="s">
        <v>365</v>
      </c>
      <c r="F233" s="282" t="s">
        <v>317</v>
      </c>
      <c r="G233" s="273" t="s">
        <v>371</v>
      </c>
      <c r="H233" s="106" t="s">
        <v>366</v>
      </c>
      <c r="I233" s="106" t="s">
        <v>113</v>
      </c>
      <c r="J233" s="274" t="s">
        <v>226</v>
      </c>
    </row>
    <row r="234" spans="1:10" s="359" customFormat="1" x14ac:dyDescent="0.2">
      <c r="A234" s="215">
        <v>29</v>
      </c>
      <c r="B234" s="215" t="s">
        <v>21</v>
      </c>
      <c r="C234" s="216" t="s">
        <v>649</v>
      </c>
      <c r="D234" s="216"/>
      <c r="E234" s="216" t="s">
        <v>632</v>
      </c>
      <c r="F234" s="215" t="s">
        <v>633</v>
      </c>
      <c r="G234" s="231" t="s">
        <v>634</v>
      </c>
      <c r="H234" s="215" t="s">
        <v>637</v>
      </c>
      <c r="I234" s="215" t="s">
        <v>635</v>
      </c>
      <c r="J234" s="218" t="s">
        <v>636</v>
      </c>
    </row>
    <row r="235" spans="1:10" s="230" customFormat="1" ht="12.75" x14ac:dyDescent="0.2">
      <c r="A235" s="226" t="s">
        <v>529</v>
      </c>
      <c r="B235" s="227" t="s">
        <v>530</v>
      </c>
      <c r="C235" s="109"/>
      <c r="D235" s="109"/>
      <c r="E235" s="228"/>
      <c r="F235" s="109"/>
      <c r="G235" s="109"/>
      <c r="H235" s="109"/>
      <c r="I235" s="109"/>
      <c r="J235" s="229" t="s">
        <v>226</v>
      </c>
    </row>
    <row r="236" spans="1:10" s="7" customFormat="1" ht="12.75" x14ac:dyDescent="0.2">
      <c r="A236" s="105" t="s">
        <v>529</v>
      </c>
      <c r="B236" s="185" t="s">
        <v>530</v>
      </c>
      <c r="C236" s="211" t="s">
        <v>148</v>
      </c>
      <c r="D236" s="186"/>
      <c r="E236" s="187" t="s">
        <v>148</v>
      </c>
      <c r="F236" s="357" t="s">
        <v>605</v>
      </c>
      <c r="G236" s="189" t="s">
        <v>579</v>
      </c>
      <c r="H236" s="184" t="s">
        <v>120</v>
      </c>
      <c r="I236" s="105" t="s">
        <v>113</v>
      </c>
      <c r="J236" s="118" t="s">
        <v>226</v>
      </c>
    </row>
    <row r="237" spans="1:10" s="7" customFormat="1" ht="12.75" x14ac:dyDescent="0.2">
      <c r="A237" s="105" t="s">
        <v>529</v>
      </c>
      <c r="B237" s="185" t="s">
        <v>530</v>
      </c>
      <c r="C237" s="211" t="s">
        <v>149</v>
      </c>
      <c r="D237" s="186"/>
      <c r="E237" s="187" t="s">
        <v>149</v>
      </c>
      <c r="F237" s="357" t="s">
        <v>605</v>
      </c>
      <c r="G237" s="189" t="s">
        <v>485</v>
      </c>
      <c r="H237" s="184" t="s">
        <v>121</v>
      </c>
      <c r="I237" s="105" t="s">
        <v>113</v>
      </c>
      <c r="J237" s="118" t="s">
        <v>226</v>
      </c>
    </row>
    <row r="238" spans="1:10" s="14" customFormat="1" ht="12.75" x14ac:dyDescent="0.2">
      <c r="A238" s="144">
        <v>30</v>
      </c>
      <c r="B238" s="145" t="s">
        <v>30</v>
      </c>
      <c r="C238" s="112"/>
      <c r="D238" s="112"/>
      <c r="E238" s="174"/>
      <c r="F238" s="114" t="s">
        <v>117</v>
      </c>
      <c r="G238" s="114" t="s">
        <v>117</v>
      </c>
      <c r="H238" s="114" t="s">
        <v>117</v>
      </c>
      <c r="I238" s="114" t="s">
        <v>117</v>
      </c>
      <c r="J238" s="122" t="s">
        <v>226</v>
      </c>
    </row>
    <row r="239" spans="1:10" s="230" customFormat="1" ht="12.75" x14ac:dyDescent="0.2">
      <c r="A239" s="226">
        <v>31</v>
      </c>
      <c r="B239" s="227" t="s">
        <v>525</v>
      </c>
      <c r="C239" s="109"/>
      <c r="D239" s="109"/>
      <c r="E239" s="228"/>
      <c r="F239" s="109"/>
      <c r="G239" s="109"/>
      <c r="H239" s="109"/>
      <c r="I239" s="109"/>
      <c r="J239" s="229" t="s">
        <v>226</v>
      </c>
    </row>
    <row r="240" spans="1:10" s="258" customFormat="1" x14ac:dyDescent="0.2">
      <c r="A240" s="215">
        <v>31</v>
      </c>
      <c r="B240" s="215" t="s">
        <v>525</v>
      </c>
      <c r="C240" s="216">
        <v>30305</v>
      </c>
      <c r="D240" s="355" t="s">
        <v>597</v>
      </c>
      <c r="E240" s="217" t="s">
        <v>368</v>
      </c>
      <c r="F240" s="215" t="s">
        <v>501</v>
      </c>
      <c r="G240" s="231" t="s">
        <v>372</v>
      </c>
      <c r="H240" s="215" t="s">
        <v>325</v>
      </c>
      <c r="I240" s="215" t="s">
        <v>326</v>
      </c>
      <c r="J240" s="218" t="s">
        <v>226</v>
      </c>
    </row>
    <row r="241" spans="1:10" s="278" customFormat="1" ht="12.75" x14ac:dyDescent="0.2">
      <c r="A241" s="215">
        <v>31</v>
      </c>
      <c r="B241" s="215" t="s">
        <v>525</v>
      </c>
      <c r="C241" s="261">
        <v>60311</v>
      </c>
      <c r="D241" s="261" t="s">
        <v>527</v>
      </c>
      <c r="E241" s="264">
        <v>60311</v>
      </c>
      <c r="F241" s="225" t="s">
        <v>136</v>
      </c>
      <c r="G241" s="280" t="s">
        <v>155</v>
      </c>
      <c r="H241" s="281" t="s">
        <v>122</v>
      </c>
      <c r="I241" s="215" t="s">
        <v>113</v>
      </c>
      <c r="J241" s="362" t="s">
        <v>552</v>
      </c>
    </row>
    <row r="242" spans="1:10" x14ac:dyDescent="0.25">
      <c r="A242" s="215">
        <v>31</v>
      </c>
      <c r="B242" s="215" t="s">
        <v>525</v>
      </c>
      <c r="C242" s="283">
        <v>60322</v>
      </c>
      <c r="D242" s="261" t="s">
        <v>527</v>
      </c>
      <c r="E242" s="265" t="s">
        <v>150</v>
      </c>
      <c r="F242" s="225" t="s">
        <v>136</v>
      </c>
      <c r="G242" s="280" t="s">
        <v>156</v>
      </c>
      <c r="H242" s="281" t="s">
        <v>123</v>
      </c>
      <c r="I242" s="215" t="s">
        <v>113</v>
      </c>
      <c r="J242" s="362"/>
    </row>
    <row r="243" spans="1:10" x14ac:dyDescent="0.25">
      <c r="A243" s="215">
        <v>31</v>
      </c>
      <c r="B243" s="215" t="s">
        <v>525</v>
      </c>
      <c r="C243" s="283">
        <v>47903</v>
      </c>
      <c r="D243" s="261" t="s">
        <v>527</v>
      </c>
      <c r="E243" s="222">
        <v>47903</v>
      </c>
      <c r="F243" s="225" t="s">
        <v>136</v>
      </c>
      <c r="G243" s="280" t="s">
        <v>409</v>
      </c>
      <c r="H243" s="215" t="s">
        <v>116</v>
      </c>
      <c r="I243" s="215" t="s">
        <v>114</v>
      </c>
      <c r="J243" s="362"/>
    </row>
    <row r="245" spans="1:10" x14ac:dyDescent="0.25">
      <c r="B245" s="279"/>
    </row>
    <row r="246" spans="1:10" x14ac:dyDescent="0.25">
      <c r="D246" s="277"/>
    </row>
  </sheetData>
  <autoFilter ref="A9:L243"/>
  <mergeCells count="24">
    <mergeCell ref="J139:J151"/>
    <mergeCell ref="J153:J160"/>
    <mergeCell ref="J163:J165"/>
    <mergeCell ref="J47:J54"/>
    <mergeCell ref="J56:J63"/>
    <mergeCell ref="J65:J72"/>
    <mergeCell ref="J78:J85"/>
    <mergeCell ref="J87:J94"/>
    <mergeCell ref="J241:J243"/>
    <mergeCell ref="J96:J103"/>
    <mergeCell ref="A2:H2"/>
    <mergeCell ref="A8:H8"/>
    <mergeCell ref="J11:J22"/>
    <mergeCell ref="J24:J27"/>
    <mergeCell ref="J29:J36"/>
    <mergeCell ref="J38:J45"/>
    <mergeCell ref="J167:J168"/>
    <mergeCell ref="J171:J172"/>
    <mergeCell ref="J178:J184"/>
    <mergeCell ref="A6:H6"/>
    <mergeCell ref="A7:H7"/>
    <mergeCell ref="J105:J120"/>
    <mergeCell ref="J122:J132"/>
    <mergeCell ref="J134:J137"/>
  </mergeCells>
  <conditionalFormatting sqref="C11:C12">
    <cfRule type="duplicateValues" dxfId="179" priority="100"/>
  </conditionalFormatting>
  <conditionalFormatting sqref="C13:C14">
    <cfRule type="duplicateValues" dxfId="178" priority="99"/>
  </conditionalFormatting>
  <conditionalFormatting sqref="C15:C16">
    <cfRule type="duplicateValues" dxfId="177" priority="98"/>
  </conditionalFormatting>
  <conditionalFormatting sqref="C17:C18">
    <cfRule type="duplicateValues" dxfId="176" priority="97"/>
  </conditionalFormatting>
  <conditionalFormatting sqref="C19:C20 C22:C23">
    <cfRule type="duplicateValues" dxfId="175" priority="96"/>
  </conditionalFormatting>
  <conditionalFormatting sqref="C24:C27">
    <cfRule type="duplicateValues" dxfId="174" priority="95"/>
  </conditionalFormatting>
  <conditionalFormatting sqref="C29:C36">
    <cfRule type="duplicateValues" dxfId="173" priority="94"/>
  </conditionalFormatting>
  <conditionalFormatting sqref="C38:C45">
    <cfRule type="duplicateValues" dxfId="172" priority="93"/>
  </conditionalFormatting>
  <conditionalFormatting sqref="C47:C54">
    <cfRule type="duplicateValues" dxfId="171" priority="92"/>
  </conditionalFormatting>
  <conditionalFormatting sqref="C56:C63">
    <cfRule type="duplicateValues" dxfId="170" priority="91"/>
  </conditionalFormatting>
  <conditionalFormatting sqref="C69:C76">
    <cfRule type="duplicateValues" dxfId="169" priority="90"/>
  </conditionalFormatting>
  <conditionalFormatting sqref="C78:C85">
    <cfRule type="duplicateValues" dxfId="168" priority="89"/>
  </conditionalFormatting>
  <conditionalFormatting sqref="C87:C94">
    <cfRule type="duplicateValues" dxfId="167" priority="88"/>
  </conditionalFormatting>
  <conditionalFormatting sqref="C96:C103">
    <cfRule type="duplicateValues" dxfId="166" priority="87"/>
  </conditionalFormatting>
  <conditionalFormatting sqref="C109:C112">
    <cfRule type="duplicateValues" dxfId="165" priority="101"/>
  </conditionalFormatting>
  <conditionalFormatting sqref="C113:C116">
    <cfRule type="duplicateValues" dxfId="164" priority="102"/>
  </conditionalFormatting>
  <conditionalFormatting sqref="C105:C108">
    <cfRule type="duplicateValues" dxfId="163" priority="103"/>
  </conditionalFormatting>
  <conditionalFormatting sqref="C134:C137">
    <cfRule type="duplicateValues" dxfId="162" priority="86"/>
  </conditionalFormatting>
  <conditionalFormatting sqref="C147:C148">
    <cfRule type="duplicateValues" dxfId="161" priority="85"/>
  </conditionalFormatting>
  <conditionalFormatting sqref="C143:C146">
    <cfRule type="duplicateValues" dxfId="160" priority="84"/>
  </conditionalFormatting>
  <conditionalFormatting sqref="C149:C151">
    <cfRule type="duplicateValues" dxfId="159" priority="83"/>
  </conditionalFormatting>
  <conditionalFormatting sqref="C158:C160">
    <cfRule type="duplicateValues" dxfId="158" priority="104"/>
  </conditionalFormatting>
  <conditionalFormatting sqref="C139:C142">
    <cfRule type="duplicateValues" dxfId="157" priority="105"/>
  </conditionalFormatting>
  <conditionalFormatting sqref="C163:C165">
    <cfRule type="duplicateValues" dxfId="156" priority="82"/>
  </conditionalFormatting>
  <conditionalFormatting sqref="C28">
    <cfRule type="duplicateValues" dxfId="155" priority="81"/>
  </conditionalFormatting>
  <conditionalFormatting sqref="C37">
    <cfRule type="duplicateValues" dxfId="154" priority="80"/>
  </conditionalFormatting>
  <conditionalFormatting sqref="C46">
    <cfRule type="duplicateValues" dxfId="153" priority="79"/>
  </conditionalFormatting>
  <conditionalFormatting sqref="C55">
    <cfRule type="duplicateValues" dxfId="152" priority="78"/>
  </conditionalFormatting>
  <conditionalFormatting sqref="C64">
    <cfRule type="duplicateValues" dxfId="151" priority="77"/>
  </conditionalFormatting>
  <conditionalFormatting sqref="C77">
    <cfRule type="duplicateValues" dxfId="150" priority="76"/>
  </conditionalFormatting>
  <conditionalFormatting sqref="C86">
    <cfRule type="duplicateValues" dxfId="149" priority="75"/>
  </conditionalFormatting>
  <conditionalFormatting sqref="C95">
    <cfRule type="duplicateValues" dxfId="148" priority="74"/>
  </conditionalFormatting>
  <conditionalFormatting sqref="C104">
    <cfRule type="duplicateValues" dxfId="147" priority="73"/>
  </conditionalFormatting>
  <conditionalFormatting sqref="C121">
    <cfRule type="duplicateValues" dxfId="146" priority="72"/>
  </conditionalFormatting>
  <conditionalFormatting sqref="C133">
    <cfRule type="duplicateValues" dxfId="145" priority="71"/>
  </conditionalFormatting>
  <conditionalFormatting sqref="C138">
    <cfRule type="duplicateValues" dxfId="144" priority="70"/>
  </conditionalFormatting>
  <conditionalFormatting sqref="C152">
    <cfRule type="duplicateValues" dxfId="143" priority="69"/>
  </conditionalFormatting>
  <conditionalFormatting sqref="C162">
    <cfRule type="duplicateValues" dxfId="142" priority="68"/>
  </conditionalFormatting>
  <conditionalFormatting sqref="C166">
    <cfRule type="duplicateValues" dxfId="141" priority="67"/>
  </conditionalFormatting>
  <conditionalFormatting sqref="C169">
    <cfRule type="duplicateValues" dxfId="140" priority="66"/>
  </conditionalFormatting>
  <conditionalFormatting sqref="C170">
    <cfRule type="duplicateValues" dxfId="139" priority="65"/>
  </conditionalFormatting>
  <conditionalFormatting sqref="C173">
    <cfRule type="duplicateValues" dxfId="138" priority="64"/>
  </conditionalFormatting>
  <conditionalFormatting sqref="C176">
    <cfRule type="duplicateValues" dxfId="137" priority="63"/>
  </conditionalFormatting>
  <conditionalFormatting sqref="C65:C68">
    <cfRule type="duplicateValues" dxfId="136" priority="62"/>
  </conditionalFormatting>
  <conditionalFormatting sqref="C153:C157">
    <cfRule type="duplicateValues" dxfId="135" priority="61"/>
  </conditionalFormatting>
  <conditionalFormatting sqref="C122:C123">
    <cfRule type="duplicateValues" dxfId="134" priority="60"/>
  </conditionalFormatting>
  <conditionalFormatting sqref="C124:C125">
    <cfRule type="duplicateValues" dxfId="133" priority="59"/>
  </conditionalFormatting>
  <conditionalFormatting sqref="C126:C127">
    <cfRule type="duplicateValues" dxfId="132" priority="58"/>
  </conditionalFormatting>
  <conditionalFormatting sqref="C128:C129">
    <cfRule type="duplicateValues" dxfId="131" priority="57"/>
  </conditionalFormatting>
  <conditionalFormatting sqref="C130:C132">
    <cfRule type="duplicateValues" dxfId="130" priority="56"/>
  </conditionalFormatting>
  <conditionalFormatting sqref="C117:C120">
    <cfRule type="duplicateValues" dxfId="129" priority="106"/>
  </conditionalFormatting>
  <conditionalFormatting sqref="C171:C172">
    <cfRule type="duplicateValues" dxfId="128" priority="55"/>
  </conditionalFormatting>
  <conditionalFormatting sqref="C174:C175">
    <cfRule type="duplicateValues" dxfId="127" priority="54"/>
  </conditionalFormatting>
  <conditionalFormatting sqref="C177">
    <cfRule type="duplicateValues" dxfId="126" priority="53"/>
  </conditionalFormatting>
  <conditionalFormatting sqref="C185">
    <cfRule type="duplicateValues" dxfId="125" priority="52"/>
  </conditionalFormatting>
  <conditionalFormatting sqref="C187">
    <cfRule type="duplicateValues" dxfId="124" priority="51"/>
  </conditionalFormatting>
  <conditionalFormatting sqref="C191">
    <cfRule type="duplicateValues" dxfId="123" priority="50"/>
  </conditionalFormatting>
  <conditionalFormatting sqref="C212:C215">
    <cfRule type="duplicateValues" dxfId="122" priority="49"/>
  </conditionalFormatting>
  <conditionalFormatting sqref="C222">
    <cfRule type="duplicateValues" dxfId="121" priority="47"/>
  </conditionalFormatting>
  <conditionalFormatting sqref="C238">
    <cfRule type="duplicateValues" dxfId="120" priority="46"/>
  </conditionalFormatting>
  <conditionalFormatting sqref="C182">
    <cfRule type="duplicateValues" dxfId="119" priority="43"/>
  </conditionalFormatting>
  <conditionalFormatting sqref="C178:C179">
    <cfRule type="duplicateValues" dxfId="118" priority="45"/>
  </conditionalFormatting>
  <conditionalFormatting sqref="C180:C181">
    <cfRule type="duplicateValues" dxfId="117" priority="44"/>
  </conditionalFormatting>
  <conditionalFormatting sqref="C183">
    <cfRule type="duplicateValues" dxfId="116" priority="42"/>
  </conditionalFormatting>
  <conditionalFormatting sqref="C184">
    <cfRule type="duplicateValues" dxfId="115" priority="41"/>
  </conditionalFormatting>
  <conditionalFormatting sqref="C188">
    <cfRule type="duplicateValues" dxfId="114" priority="40"/>
  </conditionalFormatting>
  <conditionalFormatting sqref="C199:C201 C167:C168">
    <cfRule type="duplicateValues" dxfId="113" priority="107"/>
  </conditionalFormatting>
  <conditionalFormatting sqref="C210">
    <cfRule type="duplicateValues" dxfId="112" priority="39"/>
  </conditionalFormatting>
  <conditionalFormatting sqref="C209">
    <cfRule type="duplicateValues" dxfId="111" priority="108"/>
  </conditionalFormatting>
  <conditionalFormatting sqref="C231">
    <cfRule type="duplicateValues" dxfId="110" priority="110"/>
  </conditionalFormatting>
  <conditionalFormatting sqref="E213:E215">
    <cfRule type="duplicateValues" dxfId="109" priority="38"/>
  </conditionalFormatting>
  <conditionalFormatting sqref="C9">
    <cfRule type="duplicateValues" dxfId="108" priority="111"/>
  </conditionalFormatting>
  <conditionalFormatting sqref="C232">
    <cfRule type="duplicateValues" dxfId="107" priority="37"/>
  </conditionalFormatting>
  <conditionalFormatting sqref="C21">
    <cfRule type="duplicateValues" dxfId="106" priority="36"/>
  </conditionalFormatting>
  <conditionalFormatting sqref="C211">
    <cfRule type="duplicateValues" dxfId="105" priority="23"/>
  </conditionalFormatting>
  <conditionalFormatting sqref="C202">
    <cfRule type="duplicateValues" dxfId="104" priority="22"/>
  </conditionalFormatting>
  <conditionalFormatting sqref="C234">
    <cfRule type="duplicateValues" dxfId="103" priority="21"/>
  </conditionalFormatting>
  <conditionalFormatting sqref="C203">
    <cfRule type="duplicateValues" dxfId="102" priority="20"/>
  </conditionalFormatting>
  <conditionalFormatting sqref="C205">
    <cfRule type="duplicateValues" dxfId="101" priority="113"/>
  </conditionalFormatting>
  <conditionalFormatting sqref="C216">
    <cfRule type="duplicateValues" dxfId="100" priority="19"/>
  </conditionalFormatting>
  <conditionalFormatting sqref="E216">
    <cfRule type="duplicateValues" dxfId="99" priority="18"/>
  </conditionalFormatting>
  <conditionalFormatting sqref="C206">
    <cfRule type="duplicateValues" dxfId="98" priority="16"/>
  </conditionalFormatting>
  <conditionalFormatting sqref="C207:C208">
    <cfRule type="duplicateValues" dxfId="97" priority="15"/>
  </conditionalFormatting>
  <conditionalFormatting sqref="C194:C198">
    <cfRule type="duplicateValues" dxfId="96" priority="145"/>
  </conditionalFormatting>
  <conditionalFormatting sqref="C219 C221">
    <cfRule type="duplicateValues" dxfId="95" priority="14"/>
  </conditionalFormatting>
  <conditionalFormatting sqref="C220">
    <cfRule type="duplicateValues" dxfId="94" priority="13"/>
  </conditionalFormatting>
  <conditionalFormatting sqref="C239 C241">
    <cfRule type="duplicateValues" dxfId="93" priority="146"/>
  </conditionalFormatting>
  <conditionalFormatting sqref="C240">
    <cfRule type="duplicateValues" dxfId="92" priority="11"/>
  </conditionalFormatting>
  <conditionalFormatting sqref="C235">
    <cfRule type="duplicateValues" dxfId="91" priority="9"/>
  </conditionalFormatting>
  <conditionalFormatting sqref="C217">
    <cfRule type="duplicateValues" dxfId="90" priority="8"/>
  </conditionalFormatting>
  <conditionalFormatting sqref="E217">
    <cfRule type="duplicateValues" dxfId="89" priority="6"/>
  </conditionalFormatting>
  <conditionalFormatting sqref="C223">
    <cfRule type="duplicateValues" dxfId="88" priority="5"/>
  </conditionalFormatting>
  <conditionalFormatting sqref="C233">
    <cfRule type="duplicateValues" dxfId="87" priority="4"/>
  </conditionalFormatting>
  <conditionalFormatting sqref="E234">
    <cfRule type="duplicateValues" dxfId="86" priority="3"/>
  </conditionalFormatting>
  <conditionalFormatting sqref="C204">
    <cfRule type="duplicateValues" dxfId="85" priority="2"/>
  </conditionalFormatting>
  <conditionalFormatting sqref="E204">
    <cfRule type="duplicateValues" dxfId="84" priority="1"/>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15"/>
  <sheetViews>
    <sheetView zoomScale="85" zoomScaleNormal="85" workbookViewId="0">
      <pane xSplit="1" ySplit="4" topLeftCell="H11" activePane="bottomRight" state="frozen"/>
      <selection activeCell="H10" sqref="H10"/>
      <selection pane="topRight" activeCell="H10" sqref="H10"/>
      <selection pane="bottomLeft" activeCell="H10" sqref="H10"/>
      <selection pane="bottomRight" activeCell="I11" sqref="I11"/>
    </sheetView>
  </sheetViews>
  <sheetFormatPr defaultRowHeight="15" x14ac:dyDescent="0.25"/>
  <cols>
    <col min="1" max="1" width="24.5703125" style="32" customWidth="1"/>
    <col min="2" max="2" width="41.140625" style="8" customWidth="1"/>
    <col min="3" max="3" width="47" style="8" customWidth="1"/>
    <col min="4" max="4" width="92.140625" style="8" customWidth="1"/>
    <col min="5" max="5" width="75.42578125" style="33" customWidth="1"/>
    <col min="6" max="6" width="42.42578125" style="8" customWidth="1"/>
    <col min="7" max="7" width="67.42578125" style="8" customWidth="1"/>
    <col min="8" max="8" width="75" style="8" customWidth="1"/>
    <col min="9" max="9" width="174.5703125" style="8" customWidth="1"/>
    <col min="10" max="10" width="24" style="8" customWidth="1"/>
    <col min="11" max="13" width="18" style="8" customWidth="1"/>
    <col min="14" max="14" width="43.7109375" style="8" customWidth="1"/>
    <col min="15" max="15" width="22.7109375" style="8" customWidth="1"/>
    <col min="16" max="16" width="30.85546875" style="8" customWidth="1"/>
    <col min="17" max="17" width="41" style="8" customWidth="1"/>
    <col min="18" max="16384" width="9.140625" style="8"/>
  </cols>
  <sheetData>
    <row r="1" spans="1:17" x14ac:dyDescent="0.25">
      <c r="A1" s="8" t="s">
        <v>310</v>
      </c>
      <c r="J1" s="1"/>
      <c r="K1" s="19"/>
    </row>
    <row r="2" spans="1:17" ht="15" customHeight="1" x14ac:dyDescent="0.25">
      <c r="A2" s="387" t="s">
        <v>0</v>
      </c>
      <c r="B2" s="392" t="s">
        <v>184</v>
      </c>
      <c r="C2" s="392"/>
      <c r="D2" s="393" t="s">
        <v>286</v>
      </c>
      <c r="E2" s="395" t="s">
        <v>402</v>
      </c>
      <c r="F2" s="397" t="s">
        <v>185</v>
      </c>
      <c r="G2" s="398"/>
      <c r="H2" s="398"/>
      <c r="I2" s="398"/>
      <c r="J2" s="399"/>
      <c r="K2" s="389" t="s">
        <v>186</v>
      </c>
      <c r="L2" s="390"/>
      <c r="M2" s="390"/>
      <c r="N2" s="390"/>
      <c r="O2" s="391"/>
      <c r="P2" s="387" t="s">
        <v>304</v>
      </c>
      <c r="Q2" s="387" t="s">
        <v>305</v>
      </c>
    </row>
    <row r="3" spans="1:17" ht="24.75" customHeight="1" x14ac:dyDescent="0.25">
      <c r="A3" s="388"/>
      <c r="B3" s="291" t="s">
        <v>187</v>
      </c>
      <c r="C3" s="291" t="s">
        <v>188</v>
      </c>
      <c r="D3" s="394"/>
      <c r="E3" s="396"/>
      <c r="F3" s="292" t="s">
        <v>189</v>
      </c>
      <c r="G3" s="293" t="s">
        <v>190</v>
      </c>
      <c r="H3" s="293" t="s">
        <v>191</v>
      </c>
      <c r="I3" s="293" t="s">
        <v>192</v>
      </c>
      <c r="J3" s="294" t="s">
        <v>193</v>
      </c>
      <c r="K3" s="295" t="s">
        <v>189</v>
      </c>
      <c r="L3" s="296" t="s">
        <v>194</v>
      </c>
      <c r="M3" s="296" t="s">
        <v>195</v>
      </c>
      <c r="N3" s="296" t="s">
        <v>196</v>
      </c>
      <c r="O3" s="297" t="s">
        <v>193</v>
      </c>
      <c r="P3" s="388"/>
      <c r="Q3" s="388"/>
    </row>
    <row r="4" spans="1:17" x14ac:dyDescent="0.25">
      <c r="A4" s="49" t="s">
        <v>197</v>
      </c>
      <c r="B4" s="50" t="s">
        <v>198</v>
      </c>
      <c r="C4" s="50" t="s">
        <v>199</v>
      </c>
      <c r="D4" s="51" t="s">
        <v>200</v>
      </c>
      <c r="E4" s="52" t="s">
        <v>201</v>
      </c>
      <c r="F4" s="53" t="s">
        <v>202</v>
      </c>
      <c r="G4" s="54" t="s">
        <v>203</v>
      </c>
      <c r="H4" s="54" t="s">
        <v>204</v>
      </c>
      <c r="I4" s="54" t="s">
        <v>205</v>
      </c>
      <c r="J4" s="55" t="s">
        <v>206</v>
      </c>
      <c r="K4" s="56" t="s">
        <v>207</v>
      </c>
      <c r="L4" s="57" t="s">
        <v>208</v>
      </c>
      <c r="M4" s="57" t="s">
        <v>209</v>
      </c>
      <c r="N4" s="57" t="s">
        <v>210</v>
      </c>
      <c r="O4" s="154" t="s">
        <v>211</v>
      </c>
      <c r="P4" s="49">
        <v>24</v>
      </c>
      <c r="Q4" s="49">
        <v>24</v>
      </c>
    </row>
    <row r="5" spans="1:17" s="91" customFormat="1" ht="221.25" customHeight="1" x14ac:dyDescent="0.25">
      <c r="A5" s="94" t="s">
        <v>283</v>
      </c>
      <c r="B5" s="95" t="s">
        <v>550</v>
      </c>
      <c r="C5" s="95" t="s">
        <v>252</v>
      </c>
      <c r="D5" s="95" t="s">
        <v>540</v>
      </c>
      <c r="E5" s="96" t="s">
        <v>311</v>
      </c>
      <c r="F5" s="95" t="s">
        <v>340</v>
      </c>
      <c r="G5" s="95" t="s">
        <v>596</v>
      </c>
      <c r="H5" s="95" t="s">
        <v>301</v>
      </c>
      <c r="I5" s="95" t="s">
        <v>491</v>
      </c>
      <c r="J5" s="95" t="s">
        <v>219</v>
      </c>
      <c r="K5" s="381" t="s">
        <v>220</v>
      </c>
      <c r="L5" s="381"/>
      <c r="M5" s="381"/>
      <c r="N5" s="381"/>
      <c r="O5" s="95" t="s">
        <v>221</v>
      </c>
      <c r="P5" s="155" t="s">
        <v>306</v>
      </c>
      <c r="Q5" s="91" t="s">
        <v>306</v>
      </c>
    </row>
    <row r="6" spans="1:17" s="93" customFormat="1" ht="361.5" customHeight="1" x14ac:dyDescent="0.25">
      <c r="A6" s="358" t="s">
        <v>321</v>
      </c>
      <c r="B6" s="301" t="s">
        <v>614</v>
      </c>
      <c r="C6" s="301" t="s">
        <v>615</v>
      </c>
      <c r="D6" s="301" t="s">
        <v>551</v>
      </c>
      <c r="E6" s="96" t="s">
        <v>593</v>
      </c>
      <c r="F6" s="95" t="s">
        <v>339</v>
      </c>
      <c r="G6" s="97" t="s">
        <v>322</v>
      </c>
      <c r="H6" s="95" t="s">
        <v>253</v>
      </c>
      <c r="I6" s="98" t="s">
        <v>494</v>
      </c>
      <c r="J6" s="95" t="s">
        <v>219</v>
      </c>
      <c r="K6" s="381" t="s">
        <v>220</v>
      </c>
      <c r="L6" s="381"/>
      <c r="M6" s="381"/>
      <c r="N6" s="381"/>
      <c r="O6" s="95" t="s">
        <v>221</v>
      </c>
      <c r="P6" s="155" t="s">
        <v>306</v>
      </c>
    </row>
    <row r="7" spans="1:17" s="92" customFormat="1" ht="196.5" customHeight="1" x14ac:dyDescent="0.25">
      <c r="A7" s="308" t="s">
        <v>12</v>
      </c>
      <c r="B7" s="302" t="s">
        <v>541</v>
      </c>
      <c r="C7" s="302" t="s">
        <v>541</v>
      </c>
      <c r="D7" s="95" t="s">
        <v>580</v>
      </c>
      <c r="E7" s="96" t="s">
        <v>311</v>
      </c>
      <c r="F7" s="95" t="s">
        <v>16</v>
      </c>
      <c r="G7" s="97" t="s">
        <v>625</v>
      </c>
      <c r="H7" s="95" t="s">
        <v>16</v>
      </c>
      <c r="I7" s="97" t="s">
        <v>543</v>
      </c>
      <c r="J7" s="95" t="s">
        <v>219</v>
      </c>
      <c r="K7" s="381" t="s">
        <v>220</v>
      </c>
      <c r="L7" s="381"/>
      <c r="M7" s="381"/>
      <c r="N7" s="381"/>
      <c r="O7" s="95" t="s">
        <v>221</v>
      </c>
      <c r="P7" s="155" t="s">
        <v>306</v>
      </c>
    </row>
    <row r="8" spans="1:17" s="92" customFormat="1" ht="75" customHeight="1" x14ac:dyDescent="0.25">
      <c r="A8" s="202" t="s">
        <v>13</v>
      </c>
      <c r="B8" s="203" t="s">
        <v>28</v>
      </c>
      <c r="C8" s="203" t="s">
        <v>541</v>
      </c>
      <c r="D8" s="95" t="s">
        <v>285</v>
      </c>
      <c r="E8" s="96" t="s">
        <v>311</v>
      </c>
      <c r="F8" s="95" t="s">
        <v>16</v>
      </c>
      <c r="G8" s="95" t="s">
        <v>16</v>
      </c>
      <c r="H8" s="95" t="s">
        <v>16</v>
      </c>
      <c r="I8" s="97" t="s">
        <v>544</v>
      </c>
      <c r="J8" s="95" t="s">
        <v>219</v>
      </c>
      <c r="K8" s="381" t="s">
        <v>220</v>
      </c>
      <c r="L8" s="381"/>
      <c r="M8" s="381"/>
      <c r="N8" s="381"/>
      <c r="O8" s="95" t="s">
        <v>221</v>
      </c>
      <c r="P8" s="155" t="s">
        <v>306</v>
      </c>
    </row>
    <row r="9" spans="1:17" s="93" customFormat="1" ht="316.5" customHeight="1" x14ac:dyDescent="0.25">
      <c r="A9" s="300" t="s">
        <v>611</v>
      </c>
      <c r="B9" s="301" t="s">
        <v>626</v>
      </c>
      <c r="C9" s="301" t="s">
        <v>627</v>
      </c>
      <c r="D9" s="95" t="s">
        <v>628</v>
      </c>
      <c r="E9" s="95" t="s">
        <v>411</v>
      </c>
      <c r="F9" s="95" t="s">
        <v>16</v>
      </c>
      <c r="G9" s="95" t="s">
        <v>16</v>
      </c>
      <c r="H9" s="95" t="s">
        <v>16</v>
      </c>
      <c r="I9" s="97" t="s">
        <v>630</v>
      </c>
      <c r="J9" s="95" t="s">
        <v>219</v>
      </c>
      <c r="K9" s="385" t="s">
        <v>16</v>
      </c>
      <c r="L9" s="386"/>
      <c r="M9" s="386"/>
      <c r="N9" s="203" t="s">
        <v>553</v>
      </c>
      <c r="O9" s="233" t="s">
        <v>221</v>
      </c>
      <c r="P9" s="155" t="s">
        <v>306</v>
      </c>
    </row>
    <row r="10" spans="1:17" s="221" customFormat="1" ht="83.25" customHeight="1" x14ac:dyDescent="0.25">
      <c r="A10" s="300" t="s">
        <v>612</v>
      </c>
      <c r="B10" s="301" t="s">
        <v>542</v>
      </c>
      <c r="C10" s="301" t="s">
        <v>392</v>
      </c>
      <c r="D10" s="95" t="s">
        <v>260</v>
      </c>
      <c r="E10" s="95" t="s">
        <v>603</v>
      </c>
      <c r="F10" s="95" t="s">
        <v>412</v>
      </c>
      <c r="G10" s="95" t="s">
        <v>412</v>
      </c>
      <c r="H10" s="95" t="s">
        <v>412</v>
      </c>
      <c r="I10" s="95" t="s">
        <v>412</v>
      </c>
      <c r="J10" s="233" t="s">
        <v>219</v>
      </c>
      <c r="K10" s="382" t="s">
        <v>412</v>
      </c>
      <c r="L10" s="383"/>
      <c r="M10" s="383"/>
      <c r="N10" s="384"/>
      <c r="O10" s="233" t="s">
        <v>221</v>
      </c>
      <c r="P10" s="234" t="s">
        <v>306</v>
      </c>
      <c r="Q10" s="235"/>
    </row>
    <row r="11" spans="1:17" s="221" customFormat="1" ht="126" customHeight="1" x14ac:dyDescent="0.25">
      <c r="A11" s="300" t="s">
        <v>613</v>
      </c>
      <c r="B11" s="301" t="s">
        <v>541</v>
      </c>
      <c r="C11" s="301" t="s">
        <v>541</v>
      </c>
      <c r="D11" s="95" t="s">
        <v>260</v>
      </c>
      <c r="E11" s="220" t="s">
        <v>311</v>
      </c>
      <c r="F11" s="95" t="s">
        <v>16</v>
      </c>
      <c r="G11" s="95" t="s">
        <v>16</v>
      </c>
      <c r="H11" s="95" t="s">
        <v>16</v>
      </c>
      <c r="I11" s="97" t="s">
        <v>617</v>
      </c>
      <c r="J11" s="233" t="s">
        <v>219</v>
      </c>
      <c r="K11" s="382" t="s">
        <v>220</v>
      </c>
      <c r="L11" s="383"/>
      <c r="M11" s="383"/>
      <c r="N11" s="384"/>
      <c r="O11" s="233" t="s">
        <v>221</v>
      </c>
      <c r="P11" s="234" t="s">
        <v>306</v>
      </c>
      <c r="Q11" s="235"/>
    </row>
    <row r="12" spans="1:17" s="192" customFormat="1" ht="156" customHeight="1" x14ac:dyDescent="0.25">
      <c r="A12" s="244" t="s">
        <v>548</v>
      </c>
      <c r="B12" s="203" t="s">
        <v>329</v>
      </c>
      <c r="C12" s="203" t="s">
        <v>329</v>
      </c>
      <c r="D12" s="97" t="s">
        <v>619</v>
      </c>
      <c r="E12" s="220" t="s">
        <v>311</v>
      </c>
      <c r="F12" s="95" t="s">
        <v>16</v>
      </c>
      <c r="G12" s="97" t="s">
        <v>546</v>
      </c>
      <c r="H12" s="97" t="s">
        <v>16</v>
      </c>
      <c r="I12" s="97" t="s">
        <v>618</v>
      </c>
      <c r="J12" s="97" t="s">
        <v>219</v>
      </c>
      <c r="K12" s="382" t="s">
        <v>220</v>
      </c>
      <c r="L12" s="383"/>
      <c r="M12" s="383"/>
      <c r="N12" s="384"/>
      <c r="O12" s="97" t="s">
        <v>221</v>
      </c>
      <c r="P12" s="299" t="s">
        <v>306</v>
      </c>
    </row>
    <row r="13" spans="1:17" s="192" customFormat="1" ht="120" customHeight="1" x14ac:dyDescent="0.25">
      <c r="A13" s="244" t="s">
        <v>549</v>
      </c>
      <c r="B13" s="203" t="s">
        <v>329</v>
      </c>
      <c r="C13" s="203" t="s">
        <v>329</v>
      </c>
      <c r="D13" s="190" t="s">
        <v>609</v>
      </c>
      <c r="E13" s="220" t="s">
        <v>311</v>
      </c>
      <c r="F13" s="97" t="s">
        <v>16</v>
      </c>
      <c r="G13" s="190" t="s">
        <v>16</v>
      </c>
      <c r="H13" s="190" t="s">
        <v>16</v>
      </c>
      <c r="I13" s="97" t="s">
        <v>616</v>
      </c>
      <c r="J13" s="190" t="s">
        <v>219</v>
      </c>
      <c r="K13" s="382" t="s">
        <v>220</v>
      </c>
      <c r="L13" s="383"/>
      <c r="M13" s="383"/>
      <c r="N13" s="384"/>
      <c r="O13" s="97" t="s">
        <v>221</v>
      </c>
      <c r="P13" s="299" t="s">
        <v>306</v>
      </c>
    </row>
    <row r="14" spans="1:17" s="93" customFormat="1" ht="188.25" customHeight="1" x14ac:dyDescent="0.25">
      <c r="A14" s="358" t="s">
        <v>284</v>
      </c>
      <c r="B14" s="301" t="s">
        <v>541</v>
      </c>
      <c r="C14" s="301" t="s">
        <v>541</v>
      </c>
      <c r="D14" s="97" t="s">
        <v>610</v>
      </c>
      <c r="E14" s="220" t="s">
        <v>396</v>
      </c>
      <c r="F14" s="95" t="s">
        <v>16</v>
      </c>
      <c r="G14" s="97" t="s">
        <v>608</v>
      </c>
      <c r="H14" s="95" t="s">
        <v>16</v>
      </c>
      <c r="I14" s="95" t="s">
        <v>16</v>
      </c>
      <c r="J14" s="95" t="s">
        <v>219</v>
      </c>
      <c r="K14" s="381" t="s">
        <v>220</v>
      </c>
      <c r="L14" s="381"/>
      <c r="M14" s="381"/>
      <c r="N14" s="381"/>
      <c r="O14" s="95" t="s">
        <v>221</v>
      </c>
      <c r="P14" s="155" t="s">
        <v>306</v>
      </c>
    </row>
    <row r="15" spans="1:17" s="93" customFormat="1" ht="385.5" customHeight="1" x14ac:dyDescent="0.25">
      <c r="A15" s="99" t="s">
        <v>17</v>
      </c>
      <c r="B15" s="203" t="s">
        <v>541</v>
      </c>
      <c r="C15" s="203" t="s">
        <v>541</v>
      </c>
      <c r="D15" s="95" t="s">
        <v>323</v>
      </c>
      <c r="E15" s="96" t="s">
        <v>311</v>
      </c>
      <c r="F15" s="95" t="s">
        <v>302</v>
      </c>
      <c r="G15" s="95" t="s">
        <v>16</v>
      </c>
      <c r="H15" s="95" t="s">
        <v>493</v>
      </c>
      <c r="I15" s="97" t="s">
        <v>545</v>
      </c>
      <c r="J15" s="95" t="s">
        <v>219</v>
      </c>
      <c r="K15" s="381" t="s">
        <v>220</v>
      </c>
      <c r="L15" s="381"/>
      <c r="M15" s="381"/>
      <c r="N15" s="381"/>
      <c r="O15" s="95" t="s">
        <v>221</v>
      </c>
      <c r="P15" s="155" t="s">
        <v>306</v>
      </c>
    </row>
  </sheetData>
  <autoFilter ref="A4:Q15"/>
  <mergeCells count="19">
    <mergeCell ref="A2:A3"/>
    <mergeCell ref="B2:C2"/>
    <mergeCell ref="D2:D3"/>
    <mergeCell ref="E2:E3"/>
    <mergeCell ref="F2:J2"/>
    <mergeCell ref="P2:P3"/>
    <mergeCell ref="Q2:Q3"/>
    <mergeCell ref="K5:N5"/>
    <mergeCell ref="K6:N6"/>
    <mergeCell ref="K7:N7"/>
    <mergeCell ref="K2:O2"/>
    <mergeCell ref="K15:N15"/>
    <mergeCell ref="K13:N13"/>
    <mergeCell ref="K11:N11"/>
    <mergeCell ref="K8:N8"/>
    <mergeCell ref="K9:M9"/>
    <mergeCell ref="K10:N10"/>
    <mergeCell ref="K12:N12"/>
    <mergeCell ref="K14:N1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tabSelected="1" topLeftCell="A13" zoomScale="85" zoomScaleNormal="85" workbookViewId="0">
      <selection activeCell="A19" sqref="A19:C19"/>
    </sheetView>
  </sheetViews>
  <sheetFormatPr defaultRowHeight="15" x14ac:dyDescent="0.25"/>
  <cols>
    <col min="1" max="1" width="82.85546875" style="8" customWidth="1"/>
    <col min="2" max="2" width="84.28515625" style="8" customWidth="1"/>
    <col min="3" max="3" width="92.5703125" style="8" customWidth="1"/>
    <col min="4" max="16384" width="9.140625" style="8"/>
  </cols>
  <sheetData>
    <row r="1" spans="1:3" s="204" customFormat="1" x14ac:dyDescent="0.25">
      <c r="A1" s="400" t="s">
        <v>342</v>
      </c>
      <c r="B1" s="401" t="s">
        <v>536</v>
      </c>
      <c r="C1" s="401"/>
    </row>
    <row r="2" spans="1:3" s="204" customFormat="1" ht="21" customHeight="1" x14ac:dyDescent="0.25">
      <c r="A2" s="401"/>
      <c r="B2" s="205" t="s">
        <v>343</v>
      </c>
      <c r="C2" s="205" t="s">
        <v>344</v>
      </c>
    </row>
    <row r="3" spans="1:3" x14ac:dyDescent="0.25">
      <c r="A3" s="206" t="s">
        <v>22</v>
      </c>
      <c r="B3" s="207" t="s">
        <v>345</v>
      </c>
      <c r="C3" s="208"/>
    </row>
    <row r="4" spans="1:3" x14ac:dyDescent="0.25">
      <c r="A4" s="209" t="s">
        <v>346</v>
      </c>
      <c r="B4" s="402" t="s">
        <v>347</v>
      </c>
      <c r="C4" s="210" t="s">
        <v>348</v>
      </c>
    </row>
    <row r="5" spans="1:3" x14ac:dyDescent="0.25">
      <c r="A5" s="209" t="s">
        <v>349</v>
      </c>
      <c r="B5" s="402"/>
      <c r="C5" s="210" t="s">
        <v>350</v>
      </c>
    </row>
    <row r="6" spans="1:3" x14ac:dyDescent="0.25">
      <c r="A6" s="209" t="s">
        <v>351</v>
      </c>
      <c r="B6" s="402" t="s">
        <v>352</v>
      </c>
      <c r="C6" s="402" t="s">
        <v>352</v>
      </c>
    </row>
    <row r="7" spans="1:3" x14ac:dyDescent="0.25">
      <c r="A7" s="209" t="s">
        <v>353</v>
      </c>
      <c r="B7" s="402"/>
      <c r="C7" s="402"/>
    </row>
    <row r="8" spans="1:3" x14ac:dyDescent="0.25">
      <c r="A8" s="29"/>
      <c r="B8" s="298" t="s">
        <v>354</v>
      </c>
      <c r="C8" s="208"/>
    </row>
    <row r="9" spans="1:3" x14ac:dyDescent="0.25">
      <c r="B9" s="210" t="s">
        <v>537</v>
      </c>
      <c r="C9" s="210" t="s">
        <v>537</v>
      </c>
    </row>
    <row r="11" spans="1:3" ht="219" customHeight="1" x14ac:dyDescent="0.25">
      <c r="A11" s="403" t="s">
        <v>647</v>
      </c>
      <c r="B11" s="403"/>
      <c r="C11" s="403"/>
    </row>
    <row r="12" spans="1:3" ht="34.5" customHeight="1" x14ac:dyDescent="0.25">
      <c r="A12" s="406" t="s">
        <v>643</v>
      </c>
      <c r="B12" s="407"/>
      <c r="C12" s="408"/>
    </row>
    <row r="13" spans="1:3" ht="35.25" customHeight="1" x14ac:dyDescent="0.25">
      <c r="A13" s="404" t="s">
        <v>645</v>
      </c>
      <c r="B13" s="404"/>
      <c r="C13" s="404"/>
    </row>
    <row r="14" spans="1:3" ht="32.25" customHeight="1" x14ac:dyDescent="0.25">
      <c r="A14" s="404" t="s">
        <v>641</v>
      </c>
      <c r="B14" s="404"/>
      <c r="C14" s="404"/>
    </row>
    <row r="15" spans="1:3" ht="32.25" customHeight="1" x14ac:dyDescent="0.25">
      <c r="A15" s="404" t="s">
        <v>620</v>
      </c>
      <c r="B15" s="404"/>
      <c r="C15" s="404"/>
    </row>
    <row r="16" spans="1:3" ht="32.25" customHeight="1" x14ac:dyDescent="0.25">
      <c r="A16" s="404" t="s">
        <v>558</v>
      </c>
      <c r="B16" s="404"/>
      <c r="C16" s="404"/>
    </row>
    <row r="17" spans="1:3" ht="18.75" customHeight="1" x14ac:dyDescent="0.25">
      <c r="A17" s="405" t="s">
        <v>642</v>
      </c>
      <c r="B17" s="405"/>
      <c r="C17" s="405"/>
    </row>
    <row r="18" spans="1:3" ht="32.25" customHeight="1" x14ac:dyDescent="0.25">
      <c r="A18" s="404" t="s">
        <v>646</v>
      </c>
      <c r="B18" s="404"/>
      <c r="C18" s="404"/>
    </row>
    <row r="19" spans="1:3" ht="93.75" customHeight="1" x14ac:dyDescent="0.25">
      <c r="A19" s="404" t="s">
        <v>644</v>
      </c>
      <c r="B19" s="404"/>
      <c r="C19" s="404"/>
    </row>
    <row r="21" spans="1:3" x14ac:dyDescent="0.25">
      <c r="B21" s="29"/>
    </row>
    <row r="22" spans="1:3" x14ac:dyDescent="0.25">
      <c r="B22" s="29"/>
    </row>
    <row r="23" spans="1:3" x14ac:dyDescent="0.25">
      <c r="B23" s="29"/>
    </row>
    <row r="24" spans="1:3" x14ac:dyDescent="0.25">
      <c r="B24" s="29"/>
    </row>
  </sheetData>
  <mergeCells count="14">
    <mergeCell ref="A11:C11"/>
    <mergeCell ref="A19:C19"/>
    <mergeCell ref="A15:C15"/>
    <mergeCell ref="A16:C16"/>
    <mergeCell ref="A18:C18"/>
    <mergeCell ref="A13:C13"/>
    <mergeCell ref="A14:C14"/>
    <mergeCell ref="A17:C17"/>
    <mergeCell ref="A12:C12"/>
    <mergeCell ref="A1:A2"/>
    <mergeCell ref="B1:C1"/>
    <mergeCell ref="B4:B5"/>
    <mergeCell ref="B6:B7"/>
    <mergeCell ref="C6:C7"/>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zoomScale="85" zoomScaleNormal="85" workbookViewId="0">
      <selection activeCell="C13" sqref="C13:C17"/>
    </sheetView>
  </sheetViews>
  <sheetFormatPr defaultRowHeight="15" x14ac:dyDescent="0.25"/>
  <cols>
    <col min="1" max="1" width="176.85546875" customWidth="1"/>
    <col min="2" max="2" width="3.28515625" style="29" customWidth="1"/>
    <col min="3" max="3" width="104.42578125" customWidth="1"/>
  </cols>
  <sheetData>
    <row r="1" spans="1:3" s="8" customFormat="1" ht="66" customHeight="1" x14ac:dyDescent="0.25">
      <c r="A1" s="338" t="s">
        <v>584</v>
      </c>
      <c r="B1" s="342"/>
    </row>
    <row r="2" spans="1:3" ht="289.5" customHeight="1" x14ac:dyDescent="0.25"/>
    <row r="4" spans="1:3" x14ac:dyDescent="0.25">
      <c r="A4" s="156" t="s">
        <v>303</v>
      </c>
      <c r="B4" s="343"/>
    </row>
    <row r="5" spans="1:3" ht="33" customHeight="1" x14ac:dyDescent="0.25">
      <c r="A5" s="339" t="s">
        <v>316</v>
      </c>
      <c r="B5" s="344"/>
    </row>
    <row r="6" spans="1:3" x14ac:dyDescent="0.25">
      <c r="A6" s="116" t="s">
        <v>309</v>
      </c>
      <c r="B6" s="345"/>
    </row>
    <row r="7" spans="1:3" x14ac:dyDescent="0.25">
      <c r="A7" s="116"/>
      <c r="B7" s="345"/>
    </row>
    <row r="8" spans="1:3" ht="15.75" x14ac:dyDescent="0.25">
      <c r="A8" s="340" t="s">
        <v>313</v>
      </c>
      <c r="B8" s="346"/>
      <c r="C8" s="356" t="s">
        <v>599</v>
      </c>
    </row>
    <row r="9" spans="1:3" x14ac:dyDescent="0.25">
      <c r="A9" s="341" t="s">
        <v>307</v>
      </c>
      <c r="B9" s="341"/>
      <c r="C9" s="409" t="s">
        <v>600</v>
      </c>
    </row>
    <row r="10" spans="1:3" x14ac:dyDescent="0.25">
      <c r="A10" s="116" t="s">
        <v>308</v>
      </c>
      <c r="B10" s="345"/>
      <c r="C10" s="410"/>
    </row>
    <row r="11" spans="1:3" x14ac:dyDescent="0.25">
      <c r="A11" s="116"/>
      <c r="B11" s="345"/>
      <c r="C11" s="410"/>
    </row>
    <row r="12" spans="1:3" x14ac:dyDescent="0.25">
      <c r="A12" s="340" t="s">
        <v>312</v>
      </c>
      <c r="B12" s="346"/>
      <c r="C12" s="410"/>
    </row>
    <row r="13" spans="1:3" ht="30" x14ac:dyDescent="0.25">
      <c r="A13" s="341" t="s">
        <v>394</v>
      </c>
      <c r="B13" s="341"/>
      <c r="C13" s="411" t="s">
        <v>602</v>
      </c>
    </row>
    <row r="14" spans="1:3" x14ac:dyDescent="0.25">
      <c r="A14" s="116" t="s">
        <v>308</v>
      </c>
      <c r="B14" s="345"/>
      <c r="C14" s="412"/>
    </row>
    <row r="15" spans="1:3" s="8" customFormat="1" x14ac:dyDescent="0.25">
      <c r="A15" s="116"/>
      <c r="B15" s="345"/>
      <c r="C15" s="412"/>
    </row>
    <row r="16" spans="1:3" s="8" customFormat="1" x14ac:dyDescent="0.25">
      <c r="A16" s="340" t="s">
        <v>581</v>
      </c>
      <c r="B16" s="346"/>
      <c r="C16" s="412"/>
    </row>
    <row r="17" spans="1:3" s="8" customFormat="1" ht="52.5" customHeight="1" x14ac:dyDescent="0.25">
      <c r="A17" s="341" t="s">
        <v>592</v>
      </c>
      <c r="B17" s="341"/>
      <c r="C17" s="412"/>
    </row>
    <row r="18" spans="1:3" s="8" customFormat="1" x14ac:dyDescent="0.25">
      <c r="A18" s="116"/>
      <c r="B18" s="345"/>
    </row>
    <row r="19" spans="1:3" s="8" customFormat="1" x14ac:dyDescent="0.25">
      <c r="A19" s="340" t="s">
        <v>582</v>
      </c>
      <c r="B19" s="346"/>
    </row>
    <row r="20" spans="1:3" s="8" customFormat="1" x14ac:dyDescent="0.25">
      <c r="A20" s="341" t="s">
        <v>583</v>
      </c>
      <c r="B20" s="341"/>
    </row>
  </sheetData>
  <mergeCells count="2">
    <mergeCell ref="C9:C12"/>
    <mergeCell ref="C13:C17"/>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topLeftCell="A7" zoomScaleNormal="100" workbookViewId="0">
      <selection activeCell="A4" sqref="A4:L4"/>
    </sheetView>
  </sheetViews>
  <sheetFormatPr defaultRowHeight="15" x14ac:dyDescent="0.25"/>
  <cols>
    <col min="1" max="1" width="7.85546875" style="8" customWidth="1"/>
    <col min="2" max="2" width="46.28515625" style="8" customWidth="1"/>
    <col min="3" max="3" width="5.42578125" style="8" customWidth="1"/>
    <col min="4" max="4" width="16.140625" style="8" customWidth="1"/>
    <col min="5" max="5" width="9.5703125" style="8" customWidth="1"/>
    <col min="6" max="6" width="1.85546875" style="8" customWidth="1"/>
    <col min="7" max="7" width="27.140625" style="8" customWidth="1"/>
    <col min="8" max="8" width="4.85546875" style="8" customWidth="1"/>
    <col min="9" max="9" width="7.42578125" style="8" customWidth="1"/>
    <col min="10" max="10" width="38.7109375" style="8" customWidth="1"/>
    <col min="11" max="11" width="25.28515625" style="8" customWidth="1"/>
    <col min="12" max="12" width="56.28515625" style="8" customWidth="1"/>
    <col min="13" max="13" width="2.85546875" style="29" customWidth="1"/>
    <col min="14" max="14" width="50.5703125" style="8" customWidth="1"/>
    <col min="15" max="15" width="58" style="8" customWidth="1"/>
    <col min="16" max="16" width="35.5703125" style="8" customWidth="1"/>
    <col min="17" max="17" width="9.140625" style="8"/>
    <col min="18" max="18" width="60.140625" style="8" customWidth="1"/>
    <col min="19" max="16384" width="9.140625" style="8"/>
  </cols>
  <sheetData>
    <row r="1" spans="1:18" x14ac:dyDescent="0.25">
      <c r="A1" s="27" t="s">
        <v>213</v>
      </c>
      <c r="B1" s="27"/>
      <c r="N1" s="29"/>
      <c r="O1" s="29"/>
      <c r="P1" s="29"/>
      <c r="Q1" s="29"/>
      <c r="R1" s="29"/>
    </row>
    <row r="2" spans="1:18" ht="17.25" x14ac:dyDescent="0.3">
      <c r="A2" s="161" t="s">
        <v>336</v>
      </c>
      <c r="B2" s="42"/>
      <c r="K2" s="19"/>
      <c r="N2" s="29"/>
      <c r="O2" s="29"/>
      <c r="P2" s="29"/>
      <c r="Q2" s="29"/>
      <c r="R2" s="29"/>
    </row>
    <row r="3" spans="1:18" ht="44.25" customHeight="1" x14ac:dyDescent="0.25">
      <c r="A3" s="413" t="s">
        <v>337</v>
      </c>
      <c r="B3" s="414"/>
      <c r="C3" s="414"/>
      <c r="D3" s="414"/>
      <c r="E3" s="414"/>
      <c r="F3" s="414"/>
      <c r="G3" s="414"/>
      <c r="H3" s="414"/>
      <c r="I3" s="414"/>
      <c r="J3" s="414"/>
      <c r="K3" s="414"/>
      <c r="L3" s="415"/>
      <c r="N3" s="29"/>
      <c r="O3" s="29"/>
      <c r="P3" s="29"/>
      <c r="Q3" s="29"/>
      <c r="R3" s="29"/>
    </row>
    <row r="4" spans="1:18" ht="73.5" customHeight="1" x14ac:dyDescent="0.25">
      <c r="A4" s="413" t="s">
        <v>319</v>
      </c>
      <c r="B4" s="414"/>
      <c r="C4" s="414"/>
      <c r="D4" s="414"/>
      <c r="E4" s="414"/>
      <c r="F4" s="414"/>
      <c r="G4" s="414"/>
      <c r="H4" s="414"/>
      <c r="I4" s="414"/>
      <c r="J4" s="414"/>
      <c r="K4" s="414"/>
      <c r="L4" s="415"/>
      <c r="N4" s="29"/>
      <c r="O4" s="29"/>
      <c r="P4" s="82"/>
      <c r="Q4" s="29"/>
      <c r="R4" s="83"/>
    </row>
    <row r="5" spans="1:18" ht="129" customHeight="1" x14ac:dyDescent="0.25">
      <c r="A5" s="413" t="s">
        <v>320</v>
      </c>
      <c r="B5" s="414"/>
      <c r="C5" s="414"/>
      <c r="D5" s="414"/>
      <c r="E5" s="414"/>
      <c r="F5" s="414"/>
      <c r="G5" s="414"/>
      <c r="H5" s="414"/>
      <c r="I5" s="414"/>
      <c r="J5" s="414"/>
      <c r="K5" s="414"/>
      <c r="L5" s="415"/>
      <c r="N5" s="29"/>
      <c r="O5" s="29"/>
      <c r="P5" s="82"/>
      <c r="Q5" s="29"/>
      <c r="R5" s="83"/>
    </row>
    <row r="6" spans="1:18" ht="21" customHeight="1" x14ac:dyDescent="0.25">
      <c r="A6" s="162"/>
      <c r="B6" s="163"/>
      <c r="C6" s="163"/>
      <c r="D6" s="163"/>
      <c r="E6" s="163"/>
      <c r="F6" s="163"/>
      <c r="G6" s="163"/>
      <c r="H6" s="163"/>
      <c r="I6" s="163"/>
      <c r="J6" s="163"/>
      <c r="K6" s="163"/>
      <c r="L6" s="163"/>
      <c r="N6" s="29"/>
      <c r="O6" s="29"/>
      <c r="P6" s="164"/>
      <c r="Q6" s="29"/>
      <c r="R6" s="165"/>
    </row>
    <row r="7" spans="1:18" ht="17.25" customHeight="1" x14ac:dyDescent="0.25">
      <c r="A7" s="160"/>
      <c r="B7" s="160"/>
      <c r="C7" s="160"/>
      <c r="D7" s="160"/>
      <c r="E7" s="160"/>
      <c r="F7" s="160"/>
      <c r="G7" s="160"/>
      <c r="H7" s="160"/>
      <c r="I7" s="160"/>
      <c r="J7" s="160"/>
      <c r="K7" s="160"/>
      <c r="L7" s="160"/>
      <c r="N7" s="29"/>
      <c r="O7" s="29"/>
      <c r="P7" s="29"/>
      <c r="Q7" s="29"/>
      <c r="R7" s="29"/>
    </row>
    <row r="8" spans="1:18" x14ac:dyDescent="0.25">
      <c r="A8" s="417" t="s">
        <v>248</v>
      </c>
      <c r="B8" s="20" t="s">
        <v>214</v>
      </c>
      <c r="D8" s="418" t="s">
        <v>334</v>
      </c>
      <c r="E8" s="21" t="s">
        <v>338</v>
      </c>
      <c r="F8" s="419" t="s">
        <v>215</v>
      </c>
      <c r="G8" s="24" t="s">
        <v>218</v>
      </c>
      <c r="H8" s="420" t="s">
        <v>217</v>
      </c>
      <c r="J8" s="418" t="s">
        <v>332</v>
      </c>
      <c r="K8" s="24" t="s">
        <v>218</v>
      </c>
      <c r="L8" s="416"/>
      <c r="N8" s="29"/>
      <c r="O8" s="29"/>
      <c r="P8" s="82"/>
      <c r="Q8" s="29"/>
      <c r="R8" s="83"/>
    </row>
    <row r="9" spans="1:18" x14ac:dyDescent="0.25">
      <c r="A9" s="417"/>
      <c r="B9" s="22" t="s">
        <v>216</v>
      </c>
      <c r="D9" s="418"/>
      <c r="E9" s="23" t="s">
        <v>248</v>
      </c>
      <c r="F9" s="419"/>
      <c r="G9" s="38" t="s">
        <v>216</v>
      </c>
      <c r="H9" s="420"/>
      <c r="J9" s="418"/>
      <c r="K9" s="38" t="s">
        <v>216</v>
      </c>
      <c r="L9" s="416"/>
      <c r="N9" s="29"/>
      <c r="O9" s="29"/>
      <c r="P9" s="82"/>
      <c r="Q9" s="29"/>
      <c r="R9" s="83"/>
    </row>
    <row r="10" spans="1:18" x14ac:dyDescent="0.25">
      <c r="N10" s="29"/>
      <c r="O10" s="29"/>
      <c r="P10" s="82"/>
      <c r="Q10" s="29"/>
      <c r="R10" s="83"/>
    </row>
    <row r="11" spans="1:18" x14ac:dyDescent="0.25">
      <c r="A11" s="4"/>
      <c r="I11" s="1" t="s">
        <v>335</v>
      </c>
      <c r="J11" s="1" t="s">
        <v>333</v>
      </c>
      <c r="K11" s="19">
        <f>365/90</f>
        <v>4.0555555555555554</v>
      </c>
      <c r="L11" s="8" t="s">
        <v>247</v>
      </c>
      <c r="N11" s="29"/>
      <c r="O11" s="29"/>
      <c r="P11" s="82"/>
      <c r="Q11" s="29"/>
      <c r="R11" s="83"/>
    </row>
    <row r="12" spans="1:18" x14ac:dyDescent="0.25">
      <c r="F12" s="25"/>
      <c r="G12" s="26"/>
      <c r="H12" s="41"/>
      <c r="J12" s="37"/>
      <c r="N12" s="29"/>
      <c r="O12" s="29"/>
      <c r="P12" s="29"/>
      <c r="Q12" s="29"/>
      <c r="R12" s="83"/>
    </row>
    <row r="14" spans="1:18" s="35" customFormat="1" x14ac:dyDescent="0.25">
      <c r="J14" s="36"/>
    </row>
    <row r="15" spans="1:18" ht="34.5" customHeight="1" x14ac:dyDescent="0.25">
      <c r="A15" s="90" t="s">
        <v>281</v>
      </c>
      <c r="B15" s="18"/>
      <c r="C15" s="18"/>
      <c r="D15" s="18"/>
      <c r="L15" s="78" t="s">
        <v>254</v>
      </c>
      <c r="O15" s="78"/>
    </row>
    <row r="16" spans="1:18" ht="62.25" customHeight="1" x14ac:dyDescent="0.25">
      <c r="J16" s="86" t="s">
        <v>282</v>
      </c>
      <c r="L16" s="166" t="s">
        <v>263</v>
      </c>
      <c r="N16" s="85"/>
      <c r="O16" s="84"/>
    </row>
    <row r="17" spans="10:14" x14ac:dyDescent="0.25">
      <c r="J17" s="87" t="s">
        <v>244</v>
      </c>
      <c r="N17" s="79"/>
    </row>
    <row r="18" spans="10:14" x14ac:dyDescent="0.25">
      <c r="J18" s="87" t="s">
        <v>243</v>
      </c>
      <c r="N18" s="79"/>
    </row>
    <row r="19" spans="10:14" x14ac:dyDescent="0.25">
      <c r="J19" s="88" t="s">
        <v>251</v>
      </c>
      <c r="N19" s="80"/>
    </row>
    <row r="20" spans="10:14" x14ac:dyDescent="0.25">
      <c r="J20" s="87" t="s">
        <v>250</v>
      </c>
      <c r="N20" s="79"/>
    </row>
    <row r="21" spans="10:14" x14ac:dyDescent="0.25">
      <c r="J21" s="87" t="s">
        <v>245</v>
      </c>
      <c r="N21" s="79"/>
    </row>
    <row r="22" spans="10:14" x14ac:dyDescent="0.25">
      <c r="J22" s="87" t="s">
        <v>246</v>
      </c>
      <c r="L22" s="2"/>
      <c r="N22" s="79"/>
    </row>
    <row r="23" spans="10:14" ht="45" x14ac:dyDescent="0.25">
      <c r="J23" s="89" t="s">
        <v>18</v>
      </c>
      <c r="N23" s="81"/>
    </row>
    <row r="25" spans="10:14" x14ac:dyDescent="0.25">
      <c r="N25" s="39"/>
    </row>
    <row r="26" spans="10:14" x14ac:dyDescent="0.25">
      <c r="N26" s="40"/>
    </row>
    <row r="27" spans="10:14" x14ac:dyDescent="0.25">
      <c r="N27" s="40"/>
    </row>
    <row r="28" spans="10:14" x14ac:dyDescent="0.25">
      <c r="N28" s="40"/>
    </row>
    <row r="29" spans="10:14" x14ac:dyDescent="0.25">
      <c r="N29" s="40"/>
    </row>
    <row r="30" spans="10:14" x14ac:dyDescent="0.25">
      <c r="N30" s="40"/>
    </row>
    <row r="63" spans="10:10" s="35" customFormat="1" x14ac:dyDescent="0.25">
      <c r="J63" s="36"/>
    </row>
  </sheetData>
  <mergeCells count="9">
    <mergeCell ref="A4:L4"/>
    <mergeCell ref="A3:L3"/>
    <mergeCell ref="A5:L5"/>
    <mergeCell ref="L8:L9"/>
    <mergeCell ref="A8:A9"/>
    <mergeCell ref="D8:D9"/>
    <mergeCell ref="F8:F9"/>
    <mergeCell ref="H8:H9"/>
    <mergeCell ref="J8:J9"/>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0"/>
  <sheetViews>
    <sheetView zoomScaleNormal="100" workbookViewId="0">
      <pane xSplit="4" ySplit="7" topLeftCell="E155" activePane="bottomRight" state="frozen"/>
      <selection activeCell="F15" sqref="F15"/>
      <selection pane="topRight" activeCell="F15" sqref="F15"/>
      <selection pane="bottomLeft" activeCell="F15" sqref="F15"/>
      <selection pane="bottomRight" activeCell="F15" sqref="F15"/>
    </sheetView>
  </sheetViews>
  <sheetFormatPr defaultRowHeight="15" x14ac:dyDescent="0.25"/>
  <cols>
    <col min="1" max="1" width="5" style="3" customWidth="1"/>
    <col min="2" max="2" width="31.7109375" style="3" customWidth="1"/>
    <col min="3" max="3" width="10.85546875" style="3" customWidth="1"/>
    <col min="4" max="4" width="24" style="3" customWidth="1"/>
    <col min="5" max="5" width="56.42578125" style="4" customWidth="1"/>
    <col min="6" max="6" width="21.140625" style="13" customWidth="1"/>
    <col min="7" max="7" width="15.140625" style="13" customWidth="1"/>
    <col min="8" max="8" width="63.28515625" style="3" customWidth="1"/>
    <col min="9" max="9" width="89.5703125" style="3" customWidth="1"/>
    <col min="10" max="10" width="149.85546875" style="116" customWidth="1"/>
  </cols>
  <sheetData>
    <row r="1" spans="1:10" s="8" customFormat="1" x14ac:dyDescent="0.25">
      <c r="A1" s="127" t="s">
        <v>504</v>
      </c>
      <c r="B1" s="127"/>
      <c r="C1" s="15"/>
      <c r="D1" s="15"/>
      <c r="E1" s="167"/>
      <c r="F1" s="128"/>
      <c r="G1" s="128"/>
      <c r="H1" s="15"/>
      <c r="I1" s="15"/>
      <c r="J1" s="116" t="s">
        <v>226</v>
      </c>
    </row>
    <row r="2" spans="1:10" s="8" customFormat="1" ht="45.75" customHeight="1" x14ac:dyDescent="0.25">
      <c r="A2" s="366" t="s">
        <v>505</v>
      </c>
      <c r="B2" s="367"/>
      <c r="C2" s="367"/>
      <c r="D2" s="367"/>
      <c r="E2" s="367"/>
      <c r="F2" s="367"/>
      <c r="G2" s="367"/>
      <c r="H2" s="368"/>
      <c r="I2" s="15"/>
      <c r="J2" s="116" t="s">
        <v>226</v>
      </c>
    </row>
    <row r="3" spans="1:10" s="8" customFormat="1" x14ac:dyDescent="0.25">
      <c r="A3" s="129" t="s">
        <v>506</v>
      </c>
      <c r="B3" s="129"/>
      <c r="C3" s="15"/>
      <c r="D3" s="15"/>
      <c r="E3" s="167"/>
      <c r="F3" s="128"/>
      <c r="G3" s="128"/>
      <c r="H3" s="15"/>
      <c r="I3" s="15"/>
      <c r="J3" s="116" t="s">
        <v>226</v>
      </c>
    </row>
    <row r="4" spans="1:10" s="8" customFormat="1" x14ac:dyDescent="0.25">
      <c r="A4" s="129" t="s">
        <v>507</v>
      </c>
      <c r="B4" s="129"/>
      <c r="C4" s="15"/>
      <c r="D4" s="15"/>
      <c r="E4" s="167"/>
      <c r="F4" s="128"/>
      <c r="G4" s="128"/>
      <c r="H4" s="15"/>
      <c r="I4" s="15"/>
      <c r="J4" s="116" t="s">
        <v>226</v>
      </c>
    </row>
    <row r="5" spans="1:10" s="8" customFormat="1" ht="15" customHeight="1" x14ac:dyDescent="0.25">
      <c r="A5" s="130" t="s">
        <v>508</v>
      </c>
      <c r="B5" s="130"/>
      <c r="C5" s="103"/>
      <c r="D5" s="103"/>
      <c r="E5" s="168"/>
      <c r="F5" s="131"/>
      <c r="G5" s="131"/>
      <c r="H5" s="103"/>
      <c r="I5" s="103"/>
      <c r="J5" s="116" t="s">
        <v>226</v>
      </c>
    </row>
    <row r="6" spans="1:10" s="8" customFormat="1" ht="42.75" customHeight="1" x14ac:dyDescent="0.25">
      <c r="A6" s="369" t="s">
        <v>509</v>
      </c>
      <c r="B6" s="367"/>
      <c r="C6" s="367"/>
      <c r="D6" s="367"/>
      <c r="E6" s="367"/>
      <c r="F6" s="367"/>
      <c r="G6" s="367"/>
      <c r="H6" s="368"/>
      <c r="I6" s="103"/>
      <c r="J6" s="116"/>
    </row>
    <row r="7" spans="1:10" s="151" customFormat="1" ht="42" customHeight="1" x14ac:dyDescent="0.25">
      <c r="A7" s="149" t="s">
        <v>183</v>
      </c>
      <c r="B7" s="104" t="s">
        <v>376</v>
      </c>
      <c r="C7" s="104" t="s">
        <v>179</v>
      </c>
      <c r="D7" s="104" t="s">
        <v>300</v>
      </c>
      <c r="E7" s="169" t="s">
        <v>478</v>
      </c>
      <c r="F7" s="150" t="s">
        <v>180</v>
      </c>
      <c r="G7" s="150" t="s">
        <v>181</v>
      </c>
      <c r="H7" s="104" t="s">
        <v>128</v>
      </c>
      <c r="I7" s="104" t="s">
        <v>129</v>
      </c>
      <c r="J7" s="104" t="s">
        <v>299</v>
      </c>
    </row>
    <row r="8" spans="1:10" s="10" customFormat="1" ht="15" customHeight="1" x14ac:dyDescent="0.25">
      <c r="A8" s="141">
        <v>1</v>
      </c>
      <c r="B8" s="142" t="s">
        <v>1</v>
      </c>
      <c r="C8" s="260" t="s">
        <v>521</v>
      </c>
      <c r="D8" s="143"/>
      <c r="E8" s="170"/>
      <c r="F8" s="132"/>
      <c r="G8" s="132"/>
      <c r="H8" s="143"/>
      <c r="I8" s="143"/>
      <c r="J8" s="117" t="s">
        <v>226</v>
      </c>
    </row>
    <row r="9" spans="1:10" s="9" customFormat="1" ht="15" customHeight="1" x14ac:dyDescent="0.2">
      <c r="A9" s="105">
        <v>1</v>
      </c>
      <c r="B9" s="105" t="s">
        <v>1</v>
      </c>
      <c r="C9" s="106">
        <v>50607</v>
      </c>
      <c r="D9" s="105" t="s">
        <v>40</v>
      </c>
      <c r="E9" s="171" t="s">
        <v>415</v>
      </c>
      <c r="F9" s="115" t="s">
        <v>167</v>
      </c>
      <c r="G9" s="115" t="s">
        <v>138</v>
      </c>
      <c r="H9" s="105" t="s">
        <v>43</v>
      </c>
      <c r="I9" s="105" t="s">
        <v>54</v>
      </c>
      <c r="J9" s="370" t="s">
        <v>398</v>
      </c>
    </row>
    <row r="10" spans="1:10" s="9" customFormat="1" ht="15" customHeight="1" x14ac:dyDescent="0.2">
      <c r="A10" s="105">
        <v>1</v>
      </c>
      <c r="B10" s="105" t="s">
        <v>1</v>
      </c>
      <c r="C10" s="106">
        <v>50707</v>
      </c>
      <c r="D10" s="105" t="s">
        <v>40</v>
      </c>
      <c r="E10" s="171" t="s">
        <v>416</v>
      </c>
      <c r="F10" s="115" t="s">
        <v>167</v>
      </c>
      <c r="G10" s="115" t="s">
        <v>138</v>
      </c>
      <c r="H10" s="105" t="s">
        <v>43</v>
      </c>
      <c r="I10" s="105" t="s">
        <v>57</v>
      </c>
      <c r="J10" s="371"/>
    </row>
    <row r="11" spans="1:10" s="9" customFormat="1" ht="15" customHeight="1" x14ac:dyDescent="0.2">
      <c r="A11" s="105">
        <v>1</v>
      </c>
      <c r="B11" s="105" t="s">
        <v>1</v>
      </c>
      <c r="C11" s="106">
        <v>50605</v>
      </c>
      <c r="D11" s="105" t="s">
        <v>40</v>
      </c>
      <c r="E11" s="171" t="s">
        <v>417</v>
      </c>
      <c r="F11" s="115" t="s">
        <v>167</v>
      </c>
      <c r="G11" s="115" t="s">
        <v>138</v>
      </c>
      <c r="H11" s="105" t="s">
        <v>44</v>
      </c>
      <c r="I11" s="105" t="s">
        <v>54</v>
      </c>
      <c r="J11" s="371"/>
    </row>
    <row r="12" spans="1:10" s="9" customFormat="1" ht="15" customHeight="1" x14ac:dyDescent="0.2">
      <c r="A12" s="105">
        <v>1</v>
      </c>
      <c r="B12" s="105" t="s">
        <v>1</v>
      </c>
      <c r="C12" s="106">
        <v>50705</v>
      </c>
      <c r="D12" s="105" t="s">
        <v>40</v>
      </c>
      <c r="E12" s="171" t="s">
        <v>418</v>
      </c>
      <c r="F12" s="115" t="s">
        <v>167</v>
      </c>
      <c r="G12" s="115" t="s">
        <v>138</v>
      </c>
      <c r="H12" s="105" t="s">
        <v>44</v>
      </c>
      <c r="I12" s="105" t="s">
        <v>57</v>
      </c>
      <c r="J12" s="371"/>
    </row>
    <row r="13" spans="1:10" s="9" customFormat="1" ht="15" customHeight="1" x14ac:dyDescent="0.2">
      <c r="A13" s="105">
        <v>1</v>
      </c>
      <c r="B13" s="105" t="s">
        <v>1</v>
      </c>
      <c r="C13" s="106">
        <v>50608</v>
      </c>
      <c r="D13" s="105" t="s">
        <v>58</v>
      </c>
      <c r="E13" s="171" t="s">
        <v>419</v>
      </c>
      <c r="F13" s="115" t="s">
        <v>167</v>
      </c>
      <c r="G13" s="115" t="s">
        <v>138</v>
      </c>
      <c r="H13" s="105" t="s">
        <v>45</v>
      </c>
      <c r="I13" s="105" t="s">
        <v>54</v>
      </c>
      <c r="J13" s="371"/>
    </row>
    <row r="14" spans="1:10" s="9" customFormat="1" ht="15" customHeight="1" x14ac:dyDescent="0.2">
      <c r="A14" s="105">
        <v>1</v>
      </c>
      <c r="B14" s="105" t="s">
        <v>1</v>
      </c>
      <c r="C14" s="106">
        <v>50708</v>
      </c>
      <c r="D14" s="105" t="s">
        <v>58</v>
      </c>
      <c r="E14" s="171" t="s">
        <v>420</v>
      </c>
      <c r="F14" s="115" t="s">
        <v>167</v>
      </c>
      <c r="G14" s="115" t="s">
        <v>138</v>
      </c>
      <c r="H14" s="105" t="s">
        <v>45</v>
      </c>
      <c r="I14" s="105" t="s">
        <v>57</v>
      </c>
      <c r="J14" s="371"/>
    </row>
    <row r="15" spans="1:10" s="9" customFormat="1" ht="15" customHeight="1" x14ac:dyDescent="0.2">
      <c r="A15" s="105">
        <v>1</v>
      </c>
      <c r="B15" s="105" t="s">
        <v>1</v>
      </c>
      <c r="C15" s="106">
        <v>50606</v>
      </c>
      <c r="D15" s="106" t="s">
        <v>39</v>
      </c>
      <c r="E15" s="171" t="s">
        <v>421</v>
      </c>
      <c r="F15" s="115" t="s">
        <v>167</v>
      </c>
      <c r="G15" s="115" t="s">
        <v>138</v>
      </c>
      <c r="H15" s="105" t="s">
        <v>46</v>
      </c>
      <c r="I15" s="105" t="s">
        <v>54</v>
      </c>
      <c r="J15" s="371"/>
    </row>
    <row r="16" spans="1:10" s="9" customFormat="1" ht="15" customHeight="1" x14ac:dyDescent="0.2">
      <c r="A16" s="105">
        <v>1</v>
      </c>
      <c r="B16" s="105" t="s">
        <v>1</v>
      </c>
      <c r="C16" s="106">
        <v>50706</v>
      </c>
      <c r="D16" s="106" t="s">
        <v>39</v>
      </c>
      <c r="E16" s="171" t="s">
        <v>422</v>
      </c>
      <c r="F16" s="115" t="s">
        <v>167</v>
      </c>
      <c r="G16" s="115" t="s">
        <v>138</v>
      </c>
      <c r="H16" s="105" t="s">
        <v>46</v>
      </c>
      <c r="I16" s="105" t="s">
        <v>57</v>
      </c>
      <c r="J16" s="371"/>
    </row>
    <row r="17" spans="1:10" s="9" customFormat="1" ht="15" customHeight="1" x14ac:dyDescent="0.2">
      <c r="A17" s="105">
        <v>1</v>
      </c>
      <c r="B17" s="105" t="s">
        <v>1</v>
      </c>
      <c r="C17" s="106">
        <v>50618</v>
      </c>
      <c r="D17" s="105" t="s">
        <v>40</v>
      </c>
      <c r="E17" s="171" t="s">
        <v>423</v>
      </c>
      <c r="F17" s="115" t="s">
        <v>167</v>
      </c>
      <c r="G17" s="115" t="s">
        <v>138</v>
      </c>
      <c r="H17" s="105" t="s">
        <v>47</v>
      </c>
      <c r="I17" s="105" t="s">
        <v>49</v>
      </c>
      <c r="J17" s="371"/>
    </row>
    <row r="18" spans="1:10" s="9" customFormat="1" ht="15" customHeight="1" x14ac:dyDescent="0.2">
      <c r="A18" s="105">
        <v>1</v>
      </c>
      <c r="B18" s="105" t="s">
        <v>1</v>
      </c>
      <c r="C18" s="106">
        <v>50718</v>
      </c>
      <c r="D18" s="105" t="s">
        <v>40</v>
      </c>
      <c r="E18" s="171" t="s">
        <v>424</v>
      </c>
      <c r="F18" s="115" t="s">
        <v>167</v>
      </c>
      <c r="G18" s="115" t="s">
        <v>138</v>
      </c>
      <c r="H18" s="105" t="s">
        <v>47</v>
      </c>
      <c r="I18" s="105" t="s">
        <v>48</v>
      </c>
      <c r="J18" s="371"/>
    </row>
    <row r="19" spans="1:10" s="12" customFormat="1" ht="15" customHeight="1" x14ac:dyDescent="0.2">
      <c r="A19" s="110">
        <v>1</v>
      </c>
      <c r="B19" s="110" t="s">
        <v>1</v>
      </c>
      <c r="C19" s="111">
        <v>50709</v>
      </c>
      <c r="D19" s="111" t="s">
        <v>40</v>
      </c>
      <c r="E19" s="172" t="s">
        <v>486</v>
      </c>
      <c r="F19" s="140" t="s">
        <v>167</v>
      </c>
      <c r="G19" s="140" t="s">
        <v>138</v>
      </c>
      <c r="H19" s="17" t="s">
        <v>292</v>
      </c>
      <c r="I19" s="110" t="s">
        <v>293</v>
      </c>
      <c r="J19" s="371"/>
    </row>
    <row r="20" spans="1:10" s="12" customFormat="1" ht="15" customHeight="1" x14ac:dyDescent="0.2">
      <c r="A20" s="105">
        <v>1</v>
      </c>
      <c r="B20" s="105" t="s">
        <v>1</v>
      </c>
      <c r="C20" s="106">
        <v>60118</v>
      </c>
      <c r="D20" s="106" t="s">
        <v>53</v>
      </c>
      <c r="E20" s="171">
        <v>60118</v>
      </c>
      <c r="F20" s="115" t="s">
        <v>167</v>
      </c>
      <c r="G20" s="115" t="s">
        <v>138</v>
      </c>
      <c r="H20" s="105" t="s">
        <v>50</v>
      </c>
      <c r="I20" s="105" t="s">
        <v>51</v>
      </c>
      <c r="J20" s="372"/>
    </row>
    <row r="21" spans="1:10" s="6" customFormat="1" ht="15" customHeight="1" x14ac:dyDescent="0.2">
      <c r="A21" s="141">
        <v>2</v>
      </c>
      <c r="B21" s="142" t="s">
        <v>2</v>
      </c>
      <c r="C21" s="107"/>
      <c r="D21" s="107"/>
      <c r="E21" s="173"/>
      <c r="F21" s="133"/>
      <c r="G21" s="133"/>
      <c r="H21" s="108"/>
      <c r="I21" s="109"/>
      <c r="J21" s="119" t="s">
        <v>226</v>
      </c>
    </row>
    <row r="22" spans="1:10" s="9" customFormat="1" ht="15" customHeight="1" x14ac:dyDescent="0.2">
      <c r="A22" s="135">
        <v>2</v>
      </c>
      <c r="B22" s="135" t="s">
        <v>2</v>
      </c>
      <c r="C22" s="106">
        <v>60106</v>
      </c>
      <c r="D22" s="106" t="s">
        <v>56</v>
      </c>
      <c r="E22" s="171" t="s">
        <v>425</v>
      </c>
      <c r="F22" s="115" t="s">
        <v>223</v>
      </c>
      <c r="G22" s="115" t="s">
        <v>138</v>
      </c>
      <c r="H22" s="105" t="s">
        <v>52</v>
      </c>
      <c r="I22" s="105" t="s">
        <v>51</v>
      </c>
      <c r="J22" s="373" t="s">
        <v>291</v>
      </c>
    </row>
    <row r="23" spans="1:10" s="9" customFormat="1" ht="15" customHeight="1" x14ac:dyDescent="0.2">
      <c r="A23" s="135">
        <v>2</v>
      </c>
      <c r="B23" s="135" t="s">
        <v>2</v>
      </c>
      <c r="C23" s="106">
        <v>50608</v>
      </c>
      <c r="D23" s="106" t="s">
        <v>56</v>
      </c>
      <c r="E23" s="171" t="s">
        <v>419</v>
      </c>
      <c r="F23" s="115" t="s">
        <v>223</v>
      </c>
      <c r="G23" s="115" t="s">
        <v>138</v>
      </c>
      <c r="H23" s="105" t="s">
        <v>45</v>
      </c>
      <c r="I23" s="105" t="s">
        <v>55</v>
      </c>
      <c r="J23" s="374"/>
    </row>
    <row r="24" spans="1:10" s="9" customFormat="1" ht="15" customHeight="1" x14ac:dyDescent="0.2">
      <c r="A24" s="135">
        <v>2</v>
      </c>
      <c r="B24" s="135" t="s">
        <v>2</v>
      </c>
      <c r="C24" s="106">
        <v>50708</v>
      </c>
      <c r="D24" s="106" t="s">
        <v>56</v>
      </c>
      <c r="E24" s="171" t="s">
        <v>420</v>
      </c>
      <c r="F24" s="115" t="s">
        <v>223</v>
      </c>
      <c r="G24" s="115" t="s">
        <v>138</v>
      </c>
      <c r="H24" s="105" t="s">
        <v>45</v>
      </c>
      <c r="I24" s="105" t="s">
        <v>62</v>
      </c>
      <c r="J24" s="374"/>
    </row>
    <row r="25" spans="1:10" s="9" customFormat="1" ht="15" customHeight="1" x14ac:dyDescent="0.2">
      <c r="A25" s="135">
        <v>2</v>
      </c>
      <c r="B25" s="135" t="s">
        <v>2</v>
      </c>
      <c r="C25" s="106">
        <v>60118</v>
      </c>
      <c r="D25" s="106" t="s">
        <v>56</v>
      </c>
      <c r="E25" s="171">
        <v>60118</v>
      </c>
      <c r="F25" s="115" t="s">
        <v>223</v>
      </c>
      <c r="G25" s="115" t="s">
        <v>138</v>
      </c>
      <c r="H25" s="105" t="s">
        <v>50</v>
      </c>
      <c r="I25" s="105" t="s">
        <v>51</v>
      </c>
      <c r="J25" s="375"/>
    </row>
    <row r="26" spans="1:10" s="6" customFormat="1" ht="15" customHeight="1" x14ac:dyDescent="0.2">
      <c r="A26" s="141">
        <v>3</v>
      </c>
      <c r="B26" s="142" t="s">
        <v>3</v>
      </c>
      <c r="C26" s="107"/>
      <c r="D26" s="107"/>
      <c r="E26" s="173"/>
      <c r="F26" s="133"/>
      <c r="G26" s="133"/>
      <c r="H26" s="108"/>
      <c r="I26" s="108"/>
      <c r="J26" s="119" t="s">
        <v>226</v>
      </c>
    </row>
    <row r="27" spans="1:10" s="5" customFormat="1" ht="15" customHeight="1" x14ac:dyDescent="0.2">
      <c r="A27" s="134">
        <v>3</v>
      </c>
      <c r="B27" s="134" t="s">
        <v>3</v>
      </c>
      <c r="C27" s="111">
        <v>50104</v>
      </c>
      <c r="D27" s="111" t="s">
        <v>59</v>
      </c>
      <c r="E27" s="171" t="s">
        <v>426</v>
      </c>
      <c r="F27" s="115" t="s">
        <v>167</v>
      </c>
      <c r="G27" s="115" t="s">
        <v>138</v>
      </c>
      <c r="H27" s="110" t="s">
        <v>63</v>
      </c>
      <c r="I27" s="110" t="s">
        <v>64</v>
      </c>
      <c r="J27" s="363" t="s">
        <v>397</v>
      </c>
    </row>
    <row r="28" spans="1:10" s="5" customFormat="1" ht="15" customHeight="1" x14ac:dyDescent="0.2">
      <c r="A28" s="134">
        <v>3</v>
      </c>
      <c r="B28" s="134" t="s">
        <v>3</v>
      </c>
      <c r="C28" s="111">
        <v>50205</v>
      </c>
      <c r="D28" s="111" t="s">
        <v>59</v>
      </c>
      <c r="E28" s="171" t="s">
        <v>427</v>
      </c>
      <c r="F28" s="115" t="s">
        <v>167</v>
      </c>
      <c r="G28" s="115" t="s">
        <v>138</v>
      </c>
      <c r="H28" s="110" t="s">
        <v>63</v>
      </c>
      <c r="I28" s="110" t="s">
        <v>65</v>
      </c>
      <c r="J28" s="364"/>
    </row>
    <row r="29" spans="1:10" s="5" customFormat="1" ht="15" customHeight="1" x14ac:dyDescent="0.2">
      <c r="A29" s="134">
        <v>3</v>
      </c>
      <c r="B29" s="134" t="s">
        <v>3</v>
      </c>
      <c r="C29" s="111">
        <v>50305</v>
      </c>
      <c r="D29" s="111" t="s">
        <v>59</v>
      </c>
      <c r="E29" s="171" t="s">
        <v>428</v>
      </c>
      <c r="F29" s="115" t="s">
        <v>167</v>
      </c>
      <c r="G29" s="115" t="s">
        <v>138</v>
      </c>
      <c r="H29" s="110" t="s">
        <v>63</v>
      </c>
      <c r="I29" s="110" t="s">
        <v>22</v>
      </c>
      <c r="J29" s="364"/>
    </row>
    <row r="30" spans="1:10" s="5" customFormat="1" ht="15" customHeight="1" x14ac:dyDescent="0.2">
      <c r="A30" s="134">
        <v>3</v>
      </c>
      <c r="B30" s="134" t="s">
        <v>3</v>
      </c>
      <c r="C30" s="111">
        <v>50411</v>
      </c>
      <c r="D30" s="111" t="s">
        <v>59</v>
      </c>
      <c r="E30" s="171" t="s">
        <v>429</v>
      </c>
      <c r="F30" s="115" t="s">
        <v>167</v>
      </c>
      <c r="G30" s="115" t="s">
        <v>138</v>
      </c>
      <c r="H30" s="110" t="s">
        <v>67</v>
      </c>
      <c r="I30" s="110" t="s">
        <v>66</v>
      </c>
      <c r="J30" s="364"/>
    </row>
    <row r="31" spans="1:10" s="5" customFormat="1" ht="15" customHeight="1" x14ac:dyDescent="0.2">
      <c r="A31" s="134">
        <v>3</v>
      </c>
      <c r="B31" s="134" t="s">
        <v>3</v>
      </c>
      <c r="C31" s="111">
        <v>50118</v>
      </c>
      <c r="D31" s="111" t="s">
        <v>60</v>
      </c>
      <c r="E31" s="171" t="s">
        <v>430</v>
      </c>
      <c r="F31" s="115" t="s">
        <v>167</v>
      </c>
      <c r="G31" s="115" t="s">
        <v>138</v>
      </c>
      <c r="H31" s="110" t="s">
        <v>68</v>
      </c>
      <c r="I31" s="110" t="s">
        <v>64</v>
      </c>
      <c r="J31" s="364"/>
    </row>
    <row r="32" spans="1:10" s="5" customFormat="1" ht="15" customHeight="1" x14ac:dyDescent="0.2">
      <c r="A32" s="134">
        <v>3</v>
      </c>
      <c r="B32" s="134" t="s">
        <v>3</v>
      </c>
      <c r="C32" s="111">
        <v>50218</v>
      </c>
      <c r="D32" s="111" t="s">
        <v>61</v>
      </c>
      <c r="E32" s="171" t="s">
        <v>431</v>
      </c>
      <c r="F32" s="115" t="s">
        <v>167</v>
      </c>
      <c r="G32" s="115" t="s">
        <v>138</v>
      </c>
      <c r="H32" s="110" t="s">
        <v>68</v>
      </c>
      <c r="I32" s="110" t="s">
        <v>65</v>
      </c>
      <c r="J32" s="364"/>
    </row>
    <row r="33" spans="1:10" s="5" customFormat="1" ht="15" customHeight="1" x14ac:dyDescent="0.2">
      <c r="A33" s="134">
        <v>3</v>
      </c>
      <c r="B33" s="134" t="s">
        <v>3</v>
      </c>
      <c r="C33" s="111">
        <v>50318</v>
      </c>
      <c r="D33" s="111" t="s">
        <v>61</v>
      </c>
      <c r="E33" s="171" t="s">
        <v>432</v>
      </c>
      <c r="F33" s="115" t="s">
        <v>167</v>
      </c>
      <c r="G33" s="115" t="s">
        <v>138</v>
      </c>
      <c r="H33" s="110" t="s">
        <v>68</v>
      </c>
      <c r="I33" s="110" t="s">
        <v>22</v>
      </c>
      <c r="J33" s="364"/>
    </row>
    <row r="34" spans="1:10" s="5" customFormat="1" ht="15" customHeight="1" x14ac:dyDescent="0.2">
      <c r="A34" s="134">
        <v>3</v>
      </c>
      <c r="B34" s="134" t="s">
        <v>3</v>
      </c>
      <c r="C34" s="111">
        <v>50418</v>
      </c>
      <c r="D34" s="111" t="s">
        <v>61</v>
      </c>
      <c r="E34" s="171" t="s">
        <v>433</v>
      </c>
      <c r="F34" s="115" t="s">
        <v>167</v>
      </c>
      <c r="G34" s="115" t="s">
        <v>138</v>
      </c>
      <c r="H34" s="110" t="s">
        <v>69</v>
      </c>
      <c r="I34" s="110" t="s">
        <v>66</v>
      </c>
      <c r="J34" s="365"/>
    </row>
    <row r="35" spans="1:10" s="6" customFormat="1" ht="15" customHeight="1" x14ac:dyDescent="0.2">
      <c r="A35" s="141">
        <v>4</v>
      </c>
      <c r="B35" s="142" t="s">
        <v>11</v>
      </c>
      <c r="C35" s="107"/>
      <c r="D35" s="107"/>
      <c r="E35" s="173"/>
      <c r="F35" s="133"/>
      <c r="G35" s="133"/>
      <c r="H35" s="108"/>
      <c r="I35" s="108"/>
      <c r="J35" s="119" t="s">
        <v>226</v>
      </c>
    </row>
    <row r="36" spans="1:10" s="9" customFormat="1" ht="15" customHeight="1" x14ac:dyDescent="0.2">
      <c r="A36" s="135">
        <v>4</v>
      </c>
      <c r="B36" s="135" t="s">
        <v>11</v>
      </c>
      <c r="C36" s="106">
        <v>50104</v>
      </c>
      <c r="D36" s="106" t="s">
        <v>38</v>
      </c>
      <c r="E36" s="171" t="s">
        <v>426</v>
      </c>
      <c r="F36" s="115" t="s">
        <v>167</v>
      </c>
      <c r="G36" s="115" t="s">
        <v>138</v>
      </c>
      <c r="H36" s="110" t="s">
        <v>63</v>
      </c>
      <c r="I36" s="110" t="s">
        <v>64</v>
      </c>
      <c r="J36" s="363" t="s">
        <v>397</v>
      </c>
    </row>
    <row r="37" spans="1:10" s="9" customFormat="1" ht="15" customHeight="1" x14ac:dyDescent="0.2">
      <c r="A37" s="135">
        <v>4</v>
      </c>
      <c r="B37" s="135" t="s">
        <v>11</v>
      </c>
      <c r="C37" s="106">
        <v>50205</v>
      </c>
      <c r="D37" s="106" t="s">
        <v>38</v>
      </c>
      <c r="E37" s="171" t="s">
        <v>427</v>
      </c>
      <c r="F37" s="115" t="s">
        <v>167</v>
      </c>
      <c r="G37" s="115" t="s">
        <v>138</v>
      </c>
      <c r="H37" s="110" t="s">
        <v>63</v>
      </c>
      <c r="I37" s="110" t="s">
        <v>65</v>
      </c>
      <c r="J37" s="364"/>
    </row>
    <row r="38" spans="1:10" s="9" customFormat="1" ht="15" customHeight="1" x14ac:dyDescent="0.2">
      <c r="A38" s="135">
        <v>4</v>
      </c>
      <c r="B38" s="135" t="s">
        <v>11</v>
      </c>
      <c r="C38" s="106">
        <v>50305</v>
      </c>
      <c r="D38" s="106" t="s">
        <v>38</v>
      </c>
      <c r="E38" s="171" t="s">
        <v>428</v>
      </c>
      <c r="F38" s="115" t="s">
        <v>167</v>
      </c>
      <c r="G38" s="115" t="s">
        <v>138</v>
      </c>
      <c r="H38" s="110" t="s">
        <v>63</v>
      </c>
      <c r="I38" s="110" t="s">
        <v>22</v>
      </c>
      <c r="J38" s="364"/>
    </row>
    <row r="39" spans="1:10" s="9" customFormat="1" ht="15" customHeight="1" x14ac:dyDescent="0.2">
      <c r="A39" s="135">
        <v>4</v>
      </c>
      <c r="B39" s="135" t="s">
        <v>11</v>
      </c>
      <c r="C39" s="106">
        <v>50411</v>
      </c>
      <c r="D39" s="106" t="s">
        <v>38</v>
      </c>
      <c r="E39" s="171" t="s">
        <v>434</v>
      </c>
      <c r="F39" s="115" t="s">
        <v>167</v>
      </c>
      <c r="G39" s="115" t="s">
        <v>138</v>
      </c>
      <c r="H39" s="110" t="s">
        <v>67</v>
      </c>
      <c r="I39" s="110" t="s">
        <v>66</v>
      </c>
      <c r="J39" s="364"/>
    </row>
    <row r="40" spans="1:10" s="9" customFormat="1" ht="15" customHeight="1" x14ac:dyDescent="0.2">
      <c r="A40" s="135">
        <v>4</v>
      </c>
      <c r="B40" s="135" t="s">
        <v>11</v>
      </c>
      <c r="C40" s="106">
        <v>50118</v>
      </c>
      <c r="D40" s="106" t="s">
        <v>38</v>
      </c>
      <c r="E40" s="171" t="s">
        <v>435</v>
      </c>
      <c r="F40" s="115" t="s">
        <v>167</v>
      </c>
      <c r="G40" s="115" t="s">
        <v>138</v>
      </c>
      <c r="H40" s="110" t="s">
        <v>68</v>
      </c>
      <c r="I40" s="110" t="s">
        <v>64</v>
      </c>
      <c r="J40" s="364"/>
    </row>
    <row r="41" spans="1:10" s="9" customFormat="1" ht="15" customHeight="1" x14ac:dyDescent="0.2">
      <c r="A41" s="135">
        <v>4</v>
      </c>
      <c r="B41" s="135" t="s">
        <v>11</v>
      </c>
      <c r="C41" s="106">
        <v>50218</v>
      </c>
      <c r="D41" s="106" t="s">
        <v>38</v>
      </c>
      <c r="E41" s="171" t="s">
        <v>431</v>
      </c>
      <c r="F41" s="115" t="s">
        <v>167</v>
      </c>
      <c r="G41" s="115" t="s">
        <v>138</v>
      </c>
      <c r="H41" s="110" t="s">
        <v>68</v>
      </c>
      <c r="I41" s="110" t="s">
        <v>65</v>
      </c>
      <c r="J41" s="364"/>
    </row>
    <row r="42" spans="1:10" s="9" customFormat="1" ht="15" customHeight="1" x14ac:dyDescent="0.2">
      <c r="A42" s="135">
        <v>4</v>
      </c>
      <c r="B42" s="135" t="s">
        <v>11</v>
      </c>
      <c r="C42" s="106">
        <v>50318</v>
      </c>
      <c r="D42" s="106" t="s">
        <v>38</v>
      </c>
      <c r="E42" s="171" t="s">
        <v>432</v>
      </c>
      <c r="F42" s="115" t="s">
        <v>167</v>
      </c>
      <c r="G42" s="115" t="s">
        <v>138</v>
      </c>
      <c r="H42" s="110" t="s">
        <v>68</v>
      </c>
      <c r="I42" s="110" t="s">
        <v>22</v>
      </c>
      <c r="J42" s="364"/>
    </row>
    <row r="43" spans="1:10" s="9" customFormat="1" ht="15" customHeight="1" x14ac:dyDescent="0.2">
      <c r="A43" s="135">
        <v>4</v>
      </c>
      <c r="B43" s="135" t="s">
        <v>11</v>
      </c>
      <c r="C43" s="106">
        <v>50418</v>
      </c>
      <c r="D43" s="106" t="s">
        <v>38</v>
      </c>
      <c r="E43" s="171" t="s">
        <v>433</v>
      </c>
      <c r="F43" s="115" t="s">
        <v>167</v>
      </c>
      <c r="G43" s="115" t="s">
        <v>138</v>
      </c>
      <c r="H43" s="110" t="s">
        <v>69</v>
      </c>
      <c r="I43" s="110" t="s">
        <v>66</v>
      </c>
      <c r="J43" s="365"/>
    </row>
    <row r="44" spans="1:10" s="6" customFormat="1" ht="15" customHeight="1" x14ac:dyDescent="0.2">
      <c r="A44" s="141">
        <v>5</v>
      </c>
      <c r="B44" s="142" t="s">
        <v>4</v>
      </c>
      <c r="C44" s="107"/>
      <c r="D44" s="107"/>
      <c r="E44" s="173"/>
      <c r="F44" s="133"/>
      <c r="G44" s="133"/>
      <c r="H44" s="108"/>
      <c r="I44" s="109"/>
      <c r="J44" s="119" t="s">
        <v>226</v>
      </c>
    </row>
    <row r="45" spans="1:10" s="5" customFormat="1" ht="15" customHeight="1" x14ac:dyDescent="0.2">
      <c r="A45" s="134">
        <v>5</v>
      </c>
      <c r="B45" s="134" t="s">
        <v>4</v>
      </c>
      <c r="C45" s="111">
        <v>50105</v>
      </c>
      <c r="D45" s="111" t="s">
        <v>31</v>
      </c>
      <c r="E45" s="171" t="s">
        <v>436</v>
      </c>
      <c r="F45" s="115" t="s">
        <v>167</v>
      </c>
      <c r="G45" s="115" t="s">
        <v>138</v>
      </c>
      <c r="H45" s="110" t="s">
        <v>70</v>
      </c>
      <c r="I45" s="110" t="s">
        <v>64</v>
      </c>
      <c r="J45" s="363" t="s">
        <v>397</v>
      </c>
    </row>
    <row r="46" spans="1:10" s="5" customFormat="1" ht="15" customHeight="1" x14ac:dyDescent="0.2">
      <c r="A46" s="134">
        <v>5</v>
      </c>
      <c r="B46" s="134" t="s">
        <v>4</v>
      </c>
      <c r="C46" s="111">
        <v>50206</v>
      </c>
      <c r="D46" s="111" t="s">
        <v>31</v>
      </c>
      <c r="E46" s="171" t="s">
        <v>437</v>
      </c>
      <c r="F46" s="115" t="s">
        <v>167</v>
      </c>
      <c r="G46" s="115" t="s">
        <v>138</v>
      </c>
      <c r="H46" s="110" t="s">
        <v>70</v>
      </c>
      <c r="I46" s="110" t="s">
        <v>65</v>
      </c>
      <c r="J46" s="364"/>
    </row>
    <row r="47" spans="1:10" s="5" customFormat="1" ht="15" customHeight="1" x14ac:dyDescent="0.2">
      <c r="A47" s="134">
        <v>5</v>
      </c>
      <c r="B47" s="134" t="s">
        <v>4</v>
      </c>
      <c r="C47" s="111">
        <v>50306</v>
      </c>
      <c r="D47" s="111" t="s">
        <v>31</v>
      </c>
      <c r="E47" s="171" t="s">
        <v>438</v>
      </c>
      <c r="F47" s="115" t="s">
        <v>167</v>
      </c>
      <c r="G47" s="115" t="s">
        <v>138</v>
      </c>
      <c r="H47" s="110" t="s">
        <v>70</v>
      </c>
      <c r="I47" s="110" t="s">
        <v>22</v>
      </c>
      <c r="J47" s="364"/>
    </row>
    <row r="48" spans="1:10" s="5" customFormat="1" ht="15" customHeight="1" x14ac:dyDescent="0.2">
      <c r="A48" s="134">
        <v>5</v>
      </c>
      <c r="B48" s="134" t="s">
        <v>4</v>
      </c>
      <c r="C48" s="111">
        <v>50412</v>
      </c>
      <c r="D48" s="111" t="s">
        <v>31</v>
      </c>
      <c r="E48" s="171" t="s">
        <v>439</v>
      </c>
      <c r="F48" s="115" t="s">
        <v>167</v>
      </c>
      <c r="G48" s="115" t="s">
        <v>138</v>
      </c>
      <c r="H48" s="110" t="s">
        <v>71</v>
      </c>
      <c r="I48" s="110" t="s">
        <v>66</v>
      </c>
      <c r="J48" s="364"/>
    </row>
    <row r="49" spans="1:10" s="5" customFormat="1" ht="15" customHeight="1" x14ac:dyDescent="0.2">
      <c r="A49" s="134">
        <v>5</v>
      </c>
      <c r="B49" s="134" t="s">
        <v>4</v>
      </c>
      <c r="C49" s="111">
        <v>50118</v>
      </c>
      <c r="D49" s="111" t="s">
        <v>31</v>
      </c>
      <c r="E49" s="171" t="s">
        <v>435</v>
      </c>
      <c r="F49" s="115" t="s">
        <v>167</v>
      </c>
      <c r="G49" s="115" t="s">
        <v>138</v>
      </c>
      <c r="H49" s="110" t="s">
        <v>68</v>
      </c>
      <c r="I49" s="110" t="s">
        <v>64</v>
      </c>
      <c r="J49" s="364"/>
    </row>
    <row r="50" spans="1:10" s="5" customFormat="1" ht="15" customHeight="1" x14ac:dyDescent="0.2">
      <c r="A50" s="134">
        <v>5</v>
      </c>
      <c r="B50" s="134" t="s">
        <v>4</v>
      </c>
      <c r="C50" s="111">
        <v>50218</v>
      </c>
      <c r="D50" s="111" t="s">
        <v>31</v>
      </c>
      <c r="E50" s="171" t="s">
        <v>431</v>
      </c>
      <c r="F50" s="115" t="s">
        <v>167</v>
      </c>
      <c r="G50" s="115" t="s">
        <v>138</v>
      </c>
      <c r="H50" s="110" t="s">
        <v>68</v>
      </c>
      <c r="I50" s="110" t="s">
        <v>65</v>
      </c>
      <c r="J50" s="364"/>
    </row>
    <row r="51" spans="1:10" s="5" customFormat="1" ht="15" customHeight="1" x14ac:dyDescent="0.2">
      <c r="A51" s="134">
        <v>5</v>
      </c>
      <c r="B51" s="134" t="s">
        <v>4</v>
      </c>
      <c r="C51" s="111">
        <v>50318</v>
      </c>
      <c r="D51" s="111" t="s">
        <v>31</v>
      </c>
      <c r="E51" s="171" t="s">
        <v>432</v>
      </c>
      <c r="F51" s="115" t="s">
        <v>167</v>
      </c>
      <c r="G51" s="115" t="s">
        <v>138</v>
      </c>
      <c r="H51" s="110" t="s">
        <v>68</v>
      </c>
      <c r="I51" s="110" t="s">
        <v>22</v>
      </c>
      <c r="J51" s="364"/>
    </row>
    <row r="52" spans="1:10" s="5" customFormat="1" ht="15" customHeight="1" x14ac:dyDescent="0.2">
      <c r="A52" s="134">
        <v>5</v>
      </c>
      <c r="B52" s="134" t="s">
        <v>4</v>
      </c>
      <c r="C52" s="111">
        <v>50418</v>
      </c>
      <c r="D52" s="111" t="s">
        <v>31</v>
      </c>
      <c r="E52" s="171" t="s">
        <v>433</v>
      </c>
      <c r="F52" s="115" t="s">
        <v>167</v>
      </c>
      <c r="G52" s="115" t="s">
        <v>138</v>
      </c>
      <c r="H52" s="110" t="s">
        <v>69</v>
      </c>
      <c r="I52" s="110" t="s">
        <v>66</v>
      </c>
      <c r="J52" s="365"/>
    </row>
    <row r="53" spans="1:10" s="6" customFormat="1" ht="15" customHeight="1" x14ac:dyDescent="0.2">
      <c r="A53" s="141">
        <v>6</v>
      </c>
      <c r="B53" s="142" t="s">
        <v>5</v>
      </c>
      <c r="C53" s="107"/>
      <c r="D53" s="107"/>
      <c r="E53" s="173"/>
      <c r="F53" s="133"/>
      <c r="G53" s="133"/>
      <c r="H53" s="108"/>
      <c r="I53" s="109"/>
      <c r="J53" s="119" t="s">
        <v>226</v>
      </c>
    </row>
    <row r="54" spans="1:10" s="5" customFormat="1" ht="15" customHeight="1" x14ac:dyDescent="0.2">
      <c r="A54" s="110">
        <v>6</v>
      </c>
      <c r="B54" s="110" t="s">
        <v>5</v>
      </c>
      <c r="C54" s="111">
        <v>50105</v>
      </c>
      <c r="D54" s="111" t="s">
        <v>32</v>
      </c>
      <c r="E54" s="171" t="s">
        <v>436</v>
      </c>
      <c r="F54" s="115" t="s">
        <v>167</v>
      </c>
      <c r="G54" s="115" t="s">
        <v>138</v>
      </c>
      <c r="H54" s="110" t="s">
        <v>70</v>
      </c>
      <c r="I54" s="110" t="s">
        <v>64</v>
      </c>
      <c r="J54" s="363" t="s">
        <v>399</v>
      </c>
    </row>
    <row r="55" spans="1:10" s="5" customFormat="1" ht="15" customHeight="1" x14ac:dyDescent="0.2">
      <c r="A55" s="110">
        <v>6</v>
      </c>
      <c r="B55" s="110" t="s">
        <v>5</v>
      </c>
      <c r="C55" s="111">
        <v>50206</v>
      </c>
      <c r="D55" s="111" t="s">
        <v>32</v>
      </c>
      <c r="E55" s="171" t="s">
        <v>437</v>
      </c>
      <c r="F55" s="115" t="s">
        <v>167</v>
      </c>
      <c r="G55" s="115" t="s">
        <v>138</v>
      </c>
      <c r="H55" s="110" t="s">
        <v>70</v>
      </c>
      <c r="I55" s="110" t="s">
        <v>65</v>
      </c>
      <c r="J55" s="364"/>
    </row>
    <row r="56" spans="1:10" s="5" customFormat="1" ht="15" customHeight="1" x14ac:dyDescent="0.2">
      <c r="A56" s="110">
        <v>6</v>
      </c>
      <c r="B56" s="110" t="s">
        <v>5</v>
      </c>
      <c r="C56" s="111">
        <v>50306</v>
      </c>
      <c r="D56" s="111" t="s">
        <v>32</v>
      </c>
      <c r="E56" s="171" t="s">
        <v>438</v>
      </c>
      <c r="F56" s="115" t="s">
        <v>167</v>
      </c>
      <c r="G56" s="115" t="s">
        <v>138</v>
      </c>
      <c r="H56" s="110" t="s">
        <v>70</v>
      </c>
      <c r="I56" s="110" t="s">
        <v>22</v>
      </c>
      <c r="J56" s="364"/>
    </row>
    <row r="57" spans="1:10" s="5" customFormat="1" ht="15" customHeight="1" x14ac:dyDescent="0.2">
      <c r="A57" s="110">
        <v>6</v>
      </c>
      <c r="B57" s="110" t="s">
        <v>5</v>
      </c>
      <c r="C57" s="111">
        <v>50412</v>
      </c>
      <c r="D57" s="111" t="s">
        <v>32</v>
      </c>
      <c r="E57" s="171" t="s">
        <v>439</v>
      </c>
      <c r="F57" s="115" t="s">
        <v>167</v>
      </c>
      <c r="G57" s="115" t="s">
        <v>138</v>
      </c>
      <c r="H57" s="110" t="s">
        <v>71</v>
      </c>
      <c r="I57" s="110" t="s">
        <v>66</v>
      </c>
      <c r="J57" s="364"/>
    </row>
    <row r="58" spans="1:10" s="5" customFormat="1" ht="15" customHeight="1" x14ac:dyDescent="0.2">
      <c r="A58" s="110">
        <v>6</v>
      </c>
      <c r="B58" s="110" t="s">
        <v>5</v>
      </c>
      <c r="C58" s="111">
        <v>50118</v>
      </c>
      <c r="D58" s="111" t="s">
        <v>32</v>
      </c>
      <c r="E58" s="171" t="s">
        <v>435</v>
      </c>
      <c r="F58" s="115" t="s">
        <v>167</v>
      </c>
      <c r="G58" s="115" t="s">
        <v>138</v>
      </c>
      <c r="H58" s="110" t="s">
        <v>68</v>
      </c>
      <c r="I58" s="110" t="s">
        <v>64</v>
      </c>
      <c r="J58" s="364"/>
    </row>
    <row r="59" spans="1:10" s="5" customFormat="1" ht="15" customHeight="1" x14ac:dyDescent="0.2">
      <c r="A59" s="110">
        <v>6</v>
      </c>
      <c r="B59" s="110" t="s">
        <v>5</v>
      </c>
      <c r="C59" s="111">
        <v>50218</v>
      </c>
      <c r="D59" s="111" t="s">
        <v>32</v>
      </c>
      <c r="E59" s="171" t="s">
        <v>431</v>
      </c>
      <c r="F59" s="115" t="s">
        <v>167</v>
      </c>
      <c r="G59" s="115" t="s">
        <v>138</v>
      </c>
      <c r="H59" s="110" t="s">
        <v>68</v>
      </c>
      <c r="I59" s="110" t="s">
        <v>65</v>
      </c>
      <c r="J59" s="364"/>
    </row>
    <row r="60" spans="1:10" s="5" customFormat="1" ht="15" customHeight="1" x14ac:dyDescent="0.2">
      <c r="A60" s="110">
        <v>6</v>
      </c>
      <c r="B60" s="110" t="s">
        <v>5</v>
      </c>
      <c r="C60" s="111">
        <v>50318</v>
      </c>
      <c r="D60" s="111" t="s">
        <v>32</v>
      </c>
      <c r="E60" s="171" t="s">
        <v>432</v>
      </c>
      <c r="F60" s="115" t="s">
        <v>167</v>
      </c>
      <c r="G60" s="115" t="s">
        <v>138</v>
      </c>
      <c r="H60" s="110" t="s">
        <v>68</v>
      </c>
      <c r="I60" s="110" t="s">
        <v>22</v>
      </c>
      <c r="J60" s="364"/>
    </row>
    <row r="61" spans="1:10" s="5" customFormat="1" ht="15" customHeight="1" x14ac:dyDescent="0.2">
      <c r="A61" s="110">
        <v>6</v>
      </c>
      <c r="B61" s="110" t="s">
        <v>5</v>
      </c>
      <c r="C61" s="111">
        <v>50418</v>
      </c>
      <c r="D61" s="111" t="s">
        <v>32</v>
      </c>
      <c r="E61" s="171" t="s">
        <v>433</v>
      </c>
      <c r="F61" s="115" t="s">
        <v>167</v>
      </c>
      <c r="G61" s="115" t="s">
        <v>138</v>
      </c>
      <c r="H61" s="110" t="s">
        <v>69</v>
      </c>
      <c r="I61" s="110" t="s">
        <v>66</v>
      </c>
      <c r="J61" s="365"/>
    </row>
    <row r="62" spans="1:10" s="6" customFormat="1" ht="15" customHeight="1" x14ac:dyDescent="0.2">
      <c r="A62" s="141">
        <v>7</v>
      </c>
      <c r="B62" s="142" t="s">
        <v>23</v>
      </c>
      <c r="C62" s="107"/>
      <c r="D62" s="107"/>
      <c r="E62" s="173"/>
      <c r="F62" s="133"/>
      <c r="G62" s="133"/>
      <c r="H62" s="108"/>
      <c r="I62" s="109"/>
      <c r="J62" s="119" t="s">
        <v>226</v>
      </c>
    </row>
    <row r="63" spans="1:10" s="9" customFormat="1" ht="15" customHeight="1" x14ac:dyDescent="0.2">
      <c r="A63" s="135">
        <v>7</v>
      </c>
      <c r="B63" s="135" t="s">
        <v>23</v>
      </c>
      <c r="C63" s="106">
        <v>50106</v>
      </c>
      <c r="D63" s="106" t="s">
        <v>33</v>
      </c>
      <c r="E63" s="171" t="s">
        <v>440</v>
      </c>
      <c r="F63" s="115" t="s">
        <v>167</v>
      </c>
      <c r="G63" s="115" t="s">
        <v>138</v>
      </c>
      <c r="H63" s="105" t="s">
        <v>75</v>
      </c>
      <c r="I63" s="110" t="s">
        <v>64</v>
      </c>
      <c r="J63" s="363" t="s">
        <v>399</v>
      </c>
    </row>
    <row r="64" spans="1:10" s="9" customFormat="1" ht="15" customHeight="1" x14ac:dyDescent="0.2">
      <c r="A64" s="135">
        <v>7</v>
      </c>
      <c r="B64" s="135" t="s">
        <v>23</v>
      </c>
      <c r="C64" s="106">
        <v>50207</v>
      </c>
      <c r="D64" s="106" t="s">
        <v>33</v>
      </c>
      <c r="E64" s="171" t="s">
        <v>441</v>
      </c>
      <c r="F64" s="115" t="s">
        <v>167</v>
      </c>
      <c r="G64" s="115" t="s">
        <v>138</v>
      </c>
      <c r="H64" s="105" t="s">
        <v>75</v>
      </c>
      <c r="I64" s="110" t="s">
        <v>65</v>
      </c>
      <c r="J64" s="364"/>
    </row>
    <row r="65" spans="1:10" s="9" customFormat="1" ht="15" customHeight="1" x14ac:dyDescent="0.2">
      <c r="A65" s="135">
        <v>7</v>
      </c>
      <c r="B65" s="135" t="s">
        <v>23</v>
      </c>
      <c r="C65" s="106">
        <v>50307</v>
      </c>
      <c r="D65" s="106" t="s">
        <v>33</v>
      </c>
      <c r="E65" s="171" t="s">
        <v>442</v>
      </c>
      <c r="F65" s="115" t="s">
        <v>167</v>
      </c>
      <c r="G65" s="115" t="s">
        <v>138</v>
      </c>
      <c r="H65" s="105" t="s">
        <v>75</v>
      </c>
      <c r="I65" s="110" t="s">
        <v>22</v>
      </c>
      <c r="J65" s="364"/>
    </row>
    <row r="66" spans="1:10" s="9" customFormat="1" ht="15" customHeight="1" x14ac:dyDescent="0.2">
      <c r="A66" s="135">
        <v>7</v>
      </c>
      <c r="B66" s="135" t="s">
        <v>23</v>
      </c>
      <c r="C66" s="106">
        <v>50413</v>
      </c>
      <c r="D66" s="106" t="s">
        <v>33</v>
      </c>
      <c r="E66" s="171" t="s">
        <v>443</v>
      </c>
      <c r="F66" s="115" t="s">
        <v>167</v>
      </c>
      <c r="G66" s="115" t="s">
        <v>138</v>
      </c>
      <c r="H66" s="105" t="s">
        <v>76</v>
      </c>
      <c r="I66" s="110" t="s">
        <v>66</v>
      </c>
      <c r="J66" s="364"/>
    </row>
    <row r="67" spans="1:10" s="9" customFormat="1" ht="15" customHeight="1" x14ac:dyDescent="0.2">
      <c r="A67" s="135">
        <v>7</v>
      </c>
      <c r="B67" s="135" t="s">
        <v>23</v>
      </c>
      <c r="C67" s="106">
        <v>50107</v>
      </c>
      <c r="D67" s="106" t="s">
        <v>33</v>
      </c>
      <c r="E67" s="171" t="s">
        <v>444</v>
      </c>
      <c r="F67" s="115" t="s">
        <v>167</v>
      </c>
      <c r="G67" s="115" t="s">
        <v>138</v>
      </c>
      <c r="H67" s="105" t="s">
        <v>72</v>
      </c>
      <c r="I67" s="110" t="s">
        <v>64</v>
      </c>
      <c r="J67" s="364"/>
    </row>
    <row r="68" spans="1:10" s="9" customFormat="1" ht="15" customHeight="1" x14ac:dyDescent="0.2">
      <c r="A68" s="135">
        <v>7</v>
      </c>
      <c r="B68" s="135" t="s">
        <v>23</v>
      </c>
      <c r="C68" s="106">
        <v>50208</v>
      </c>
      <c r="D68" s="106" t="s">
        <v>33</v>
      </c>
      <c r="E68" s="171" t="s">
        <v>445</v>
      </c>
      <c r="F68" s="115" t="s">
        <v>167</v>
      </c>
      <c r="G68" s="115" t="s">
        <v>138</v>
      </c>
      <c r="H68" s="105" t="s">
        <v>72</v>
      </c>
      <c r="I68" s="110" t="s">
        <v>65</v>
      </c>
      <c r="J68" s="364"/>
    </row>
    <row r="69" spans="1:10" s="9" customFormat="1" ht="15" customHeight="1" x14ac:dyDescent="0.2">
      <c r="A69" s="135">
        <v>7</v>
      </c>
      <c r="B69" s="135" t="s">
        <v>23</v>
      </c>
      <c r="C69" s="106">
        <v>50308</v>
      </c>
      <c r="D69" s="106" t="s">
        <v>33</v>
      </c>
      <c r="E69" s="171" t="s">
        <v>446</v>
      </c>
      <c r="F69" s="115" t="s">
        <v>167</v>
      </c>
      <c r="G69" s="115" t="s">
        <v>138</v>
      </c>
      <c r="H69" s="105" t="s">
        <v>72</v>
      </c>
      <c r="I69" s="110" t="s">
        <v>22</v>
      </c>
      <c r="J69" s="364"/>
    </row>
    <row r="70" spans="1:10" s="9" customFormat="1" ht="15" customHeight="1" x14ac:dyDescent="0.2">
      <c r="A70" s="135">
        <v>7</v>
      </c>
      <c r="B70" s="135" t="s">
        <v>23</v>
      </c>
      <c r="C70" s="106">
        <v>50414</v>
      </c>
      <c r="D70" s="106" t="s">
        <v>33</v>
      </c>
      <c r="E70" s="171" t="s">
        <v>447</v>
      </c>
      <c r="F70" s="115" t="s">
        <v>167</v>
      </c>
      <c r="G70" s="115" t="s">
        <v>138</v>
      </c>
      <c r="H70" s="105" t="s">
        <v>73</v>
      </c>
      <c r="I70" s="110" t="s">
        <v>66</v>
      </c>
      <c r="J70" s="365"/>
    </row>
    <row r="71" spans="1:10" s="9" customFormat="1" ht="15" customHeight="1" x14ac:dyDescent="0.2">
      <c r="A71" s="135">
        <v>7</v>
      </c>
      <c r="B71" s="135" t="s">
        <v>23</v>
      </c>
      <c r="C71" s="106">
        <v>50118</v>
      </c>
      <c r="D71" s="106" t="s">
        <v>33</v>
      </c>
      <c r="E71" s="171" t="s">
        <v>435</v>
      </c>
      <c r="F71" s="115" t="s">
        <v>167</v>
      </c>
      <c r="G71" s="115" t="s">
        <v>138</v>
      </c>
      <c r="H71" s="110" t="s">
        <v>68</v>
      </c>
      <c r="I71" s="110" t="s">
        <v>64</v>
      </c>
      <c r="J71" s="118" t="s">
        <v>226</v>
      </c>
    </row>
    <row r="72" spans="1:10" s="9" customFormat="1" ht="15" customHeight="1" x14ac:dyDescent="0.2">
      <c r="A72" s="135">
        <v>7</v>
      </c>
      <c r="B72" s="135" t="s">
        <v>23</v>
      </c>
      <c r="C72" s="106">
        <v>50218</v>
      </c>
      <c r="D72" s="106" t="s">
        <v>33</v>
      </c>
      <c r="E72" s="171" t="s">
        <v>431</v>
      </c>
      <c r="F72" s="115" t="s">
        <v>167</v>
      </c>
      <c r="G72" s="115" t="s">
        <v>138</v>
      </c>
      <c r="H72" s="110" t="s">
        <v>68</v>
      </c>
      <c r="I72" s="110" t="s">
        <v>65</v>
      </c>
      <c r="J72" s="118" t="s">
        <v>226</v>
      </c>
    </row>
    <row r="73" spans="1:10" s="9" customFormat="1" ht="15" customHeight="1" x14ac:dyDescent="0.2">
      <c r="A73" s="135">
        <v>7</v>
      </c>
      <c r="B73" s="135" t="s">
        <v>23</v>
      </c>
      <c r="C73" s="106">
        <v>50318</v>
      </c>
      <c r="D73" s="106" t="s">
        <v>33</v>
      </c>
      <c r="E73" s="171" t="s">
        <v>432</v>
      </c>
      <c r="F73" s="115" t="s">
        <v>167</v>
      </c>
      <c r="G73" s="115" t="s">
        <v>138</v>
      </c>
      <c r="H73" s="110" t="s">
        <v>68</v>
      </c>
      <c r="I73" s="110" t="s">
        <v>22</v>
      </c>
      <c r="J73" s="118" t="s">
        <v>226</v>
      </c>
    </row>
    <row r="74" spans="1:10" s="9" customFormat="1" ht="15" customHeight="1" x14ac:dyDescent="0.2">
      <c r="A74" s="135">
        <v>7</v>
      </c>
      <c r="B74" s="135" t="s">
        <v>23</v>
      </c>
      <c r="C74" s="106">
        <v>50418</v>
      </c>
      <c r="D74" s="106" t="s">
        <v>33</v>
      </c>
      <c r="E74" s="171" t="s">
        <v>433</v>
      </c>
      <c r="F74" s="115" t="s">
        <v>167</v>
      </c>
      <c r="G74" s="115" t="s">
        <v>138</v>
      </c>
      <c r="H74" s="110" t="s">
        <v>69</v>
      </c>
      <c r="I74" s="110" t="s">
        <v>66</v>
      </c>
      <c r="J74" s="118" t="s">
        <v>226</v>
      </c>
    </row>
    <row r="75" spans="1:10" s="6" customFormat="1" ht="15" customHeight="1" x14ac:dyDescent="0.2">
      <c r="A75" s="141">
        <v>8</v>
      </c>
      <c r="B75" s="142" t="s">
        <v>24</v>
      </c>
      <c r="C75" s="107"/>
      <c r="D75" s="107"/>
      <c r="E75" s="173"/>
      <c r="F75" s="133"/>
      <c r="G75" s="133"/>
      <c r="H75" s="108"/>
      <c r="I75" s="108"/>
      <c r="J75" s="119" t="s">
        <v>226</v>
      </c>
    </row>
    <row r="76" spans="1:10" s="5" customFormat="1" ht="15" customHeight="1" x14ac:dyDescent="0.2">
      <c r="A76" s="134">
        <v>8</v>
      </c>
      <c r="B76" s="134" t="s">
        <v>24</v>
      </c>
      <c r="C76" s="111">
        <v>50107</v>
      </c>
      <c r="D76" s="111" t="s">
        <v>34</v>
      </c>
      <c r="E76" s="171" t="s">
        <v>448</v>
      </c>
      <c r="F76" s="115" t="s">
        <v>167</v>
      </c>
      <c r="G76" s="115" t="s">
        <v>138</v>
      </c>
      <c r="H76" s="105" t="s">
        <v>72</v>
      </c>
      <c r="I76" s="110" t="s">
        <v>64</v>
      </c>
      <c r="J76" s="363" t="s">
        <v>400</v>
      </c>
    </row>
    <row r="77" spans="1:10" s="5" customFormat="1" ht="15" customHeight="1" x14ac:dyDescent="0.2">
      <c r="A77" s="134">
        <v>8</v>
      </c>
      <c r="B77" s="134" t="s">
        <v>24</v>
      </c>
      <c r="C77" s="111">
        <v>50208</v>
      </c>
      <c r="D77" s="111" t="s">
        <v>34</v>
      </c>
      <c r="E77" s="171" t="s">
        <v>445</v>
      </c>
      <c r="F77" s="115" t="s">
        <v>167</v>
      </c>
      <c r="G77" s="115" t="s">
        <v>138</v>
      </c>
      <c r="H77" s="105" t="s">
        <v>72</v>
      </c>
      <c r="I77" s="110" t="s">
        <v>65</v>
      </c>
      <c r="J77" s="364"/>
    </row>
    <row r="78" spans="1:10" s="5" customFormat="1" ht="15" customHeight="1" x14ac:dyDescent="0.2">
      <c r="A78" s="134">
        <v>8</v>
      </c>
      <c r="B78" s="134" t="s">
        <v>24</v>
      </c>
      <c r="C78" s="111">
        <v>50308</v>
      </c>
      <c r="D78" s="111" t="s">
        <v>34</v>
      </c>
      <c r="E78" s="171" t="s">
        <v>446</v>
      </c>
      <c r="F78" s="115" t="s">
        <v>167</v>
      </c>
      <c r="G78" s="115" t="s">
        <v>138</v>
      </c>
      <c r="H78" s="105" t="s">
        <v>72</v>
      </c>
      <c r="I78" s="110" t="s">
        <v>22</v>
      </c>
      <c r="J78" s="364"/>
    </row>
    <row r="79" spans="1:10" s="5" customFormat="1" ht="15" customHeight="1" x14ac:dyDescent="0.2">
      <c r="A79" s="134">
        <v>8</v>
      </c>
      <c r="B79" s="134" t="s">
        <v>24</v>
      </c>
      <c r="C79" s="111">
        <v>50414</v>
      </c>
      <c r="D79" s="111" t="s">
        <v>34</v>
      </c>
      <c r="E79" s="171" t="s">
        <v>447</v>
      </c>
      <c r="F79" s="115" t="s">
        <v>167</v>
      </c>
      <c r="G79" s="115" t="s">
        <v>138</v>
      </c>
      <c r="H79" s="105" t="s">
        <v>73</v>
      </c>
      <c r="I79" s="110" t="s">
        <v>66</v>
      </c>
      <c r="J79" s="364"/>
    </row>
    <row r="80" spans="1:10" s="5" customFormat="1" ht="15" customHeight="1" x14ac:dyDescent="0.2">
      <c r="A80" s="134">
        <v>8</v>
      </c>
      <c r="B80" s="134" t="s">
        <v>24</v>
      </c>
      <c r="C80" s="111">
        <v>50118</v>
      </c>
      <c r="D80" s="111" t="s">
        <v>34</v>
      </c>
      <c r="E80" s="171" t="s">
        <v>435</v>
      </c>
      <c r="F80" s="115" t="s">
        <v>167</v>
      </c>
      <c r="G80" s="115" t="s">
        <v>138</v>
      </c>
      <c r="H80" s="110" t="s">
        <v>68</v>
      </c>
      <c r="I80" s="110" t="s">
        <v>64</v>
      </c>
      <c r="J80" s="364"/>
    </row>
    <row r="81" spans="1:10" s="5" customFormat="1" ht="15" customHeight="1" x14ac:dyDescent="0.2">
      <c r="A81" s="134">
        <v>8</v>
      </c>
      <c r="B81" s="134" t="s">
        <v>24</v>
      </c>
      <c r="C81" s="111">
        <v>50218</v>
      </c>
      <c r="D81" s="111" t="s">
        <v>34</v>
      </c>
      <c r="E81" s="171" t="s">
        <v>431</v>
      </c>
      <c r="F81" s="115" t="s">
        <v>167</v>
      </c>
      <c r="G81" s="115" t="s">
        <v>138</v>
      </c>
      <c r="H81" s="110" t="s">
        <v>68</v>
      </c>
      <c r="I81" s="110" t="s">
        <v>65</v>
      </c>
      <c r="J81" s="364"/>
    </row>
    <row r="82" spans="1:10" s="5" customFormat="1" ht="15" customHeight="1" x14ac:dyDescent="0.2">
      <c r="A82" s="134">
        <v>8</v>
      </c>
      <c r="B82" s="134" t="s">
        <v>24</v>
      </c>
      <c r="C82" s="111">
        <v>50318</v>
      </c>
      <c r="D82" s="111" t="s">
        <v>34</v>
      </c>
      <c r="E82" s="171" t="s">
        <v>432</v>
      </c>
      <c r="F82" s="115" t="s">
        <v>167</v>
      </c>
      <c r="G82" s="115" t="s">
        <v>138</v>
      </c>
      <c r="H82" s="110" t="s">
        <v>68</v>
      </c>
      <c r="I82" s="110" t="s">
        <v>22</v>
      </c>
      <c r="J82" s="364"/>
    </row>
    <row r="83" spans="1:10" s="5" customFormat="1" ht="15" customHeight="1" x14ac:dyDescent="0.2">
      <c r="A83" s="134">
        <v>8</v>
      </c>
      <c r="B83" s="134" t="s">
        <v>24</v>
      </c>
      <c r="C83" s="111">
        <v>50418</v>
      </c>
      <c r="D83" s="111" t="s">
        <v>34</v>
      </c>
      <c r="E83" s="171" t="s">
        <v>433</v>
      </c>
      <c r="F83" s="115" t="s">
        <v>167</v>
      </c>
      <c r="G83" s="115" t="s">
        <v>138</v>
      </c>
      <c r="H83" s="110" t="s">
        <v>69</v>
      </c>
      <c r="I83" s="110" t="s">
        <v>66</v>
      </c>
      <c r="J83" s="365"/>
    </row>
    <row r="84" spans="1:10" s="6" customFormat="1" ht="15" customHeight="1" x14ac:dyDescent="0.2">
      <c r="A84" s="141">
        <v>9</v>
      </c>
      <c r="B84" s="142" t="s">
        <v>6</v>
      </c>
      <c r="C84" s="107"/>
      <c r="D84" s="107"/>
      <c r="E84" s="173"/>
      <c r="F84" s="133"/>
      <c r="G84" s="133"/>
      <c r="H84" s="108"/>
      <c r="I84" s="109"/>
      <c r="J84" s="119" t="s">
        <v>226</v>
      </c>
    </row>
    <row r="85" spans="1:10" s="9" customFormat="1" ht="15" customHeight="1" x14ac:dyDescent="0.2">
      <c r="A85" s="135">
        <v>9</v>
      </c>
      <c r="B85" s="135" t="s">
        <v>6</v>
      </c>
      <c r="C85" s="106">
        <v>50107</v>
      </c>
      <c r="D85" s="106" t="s">
        <v>77</v>
      </c>
      <c r="E85" s="171" t="s">
        <v>444</v>
      </c>
      <c r="F85" s="115" t="s">
        <v>167</v>
      </c>
      <c r="G85" s="115" t="s">
        <v>138</v>
      </c>
      <c r="H85" s="105" t="s">
        <v>72</v>
      </c>
      <c r="I85" s="110" t="s">
        <v>64</v>
      </c>
      <c r="J85" s="363" t="s">
        <v>397</v>
      </c>
    </row>
    <row r="86" spans="1:10" s="9" customFormat="1" ht="15" customHeight="1" x14ac:dyDescent="0.2">
      <c r="A86" s="135">
        <v>9</v>
      </c>
      <c r="B86" s="135" t="s">
        <v>6</v>
      </c>
      <c r="C86" s="106">
        <v>50208</v>
      </c>
      <c r="D86" s="106" t="s">
        <v>77</v>
      </c>
      <c r="E86" s="171" t="s">
        <v>445</v>
      </c>
      <c r="F86" s="115" t="s">
        <v>167</v>
      </c>
      <c r="G86" s="115" t="s">
        <v>138</v>
      </c>
      <c r="H86" s="105" t="s">
        <v>72</v>
      </c>
      <c r="I86" s="110" t="s">
        <v>65</v>
      </c>
      <c r="J86" s="364"/>
    </row>
    <row r="87" spans="1:10" s="9" customFormat="1" ht="15" customHeight="1" x14ac:dyDescent="0.2">
      <c r="A87" s="135">
        <v>9</v>
      </c>
      <c r="B87" s="135" t="s">
        <v>6</v>
      </c>
      <c r="C87" s="106">
        <v>50308</v>
      </c>
      <c r="D87" s="106" t="s">
        <v>77</v>
      </c>
      <c r="E87" s="171" t="s">
        <v>446</v>
      </c>
      <c r="F87" s="115" t="s">
        <v>167</v>
      </c>
      <c r="G87" s="115" t="s">
        <v>138</v>
      </c>
      <c r="H87" s="105" t="s">
        <v>72</v>
      </c>
      <c r="I87" s="110" t="s">
        <v>22</v>
      </c>
      <c r="J87" s="364"/>
    </row>
    <row r="88" spans="1:10" s="9" customFormat="1" ht="15" customHeight="1" x14ac:dyDescent="0.2">
      <c r="A88" s="135">
        <v>9</v>
      </c>
      <c r="B88" s="135" t="s">
        <v>6</v>
      </c>
      <c r="C88" s="106">
        <v>50414</v>
      </c>
      <c r="D88" s="106" t="s">
        <v>77</v>
      </c>
      <c r="E88" s="171" t="s">
        <v>447</v>
      </c>
      <c r="F88" s="115" t="s">
        <v>167</v>
      </c>
      <c r="G88" s="115" t="s">
        <v>138</v>
      </c>
      <c r="H88" s="105" t="s">
        <v>73</v>
      </c>
      <c r="I88" s="110" t="s">
        <v>66</v>
      </c>
      <c r="J88" s="364"/>
    </row>
    <row r="89" spans="1:10" s="9" customFormat="1" ht="15" customHeight="1" x14ac:dyDescent="0.2">
      <c r="A89" s="135">
        <v>9</v>
      </c>
      <c r="B89" s="135" t="s">
        <v>6</v>
      </c>
      <c r="C89" s="106">
        <v>50118</v>
      </c>
      <c r="D89" s="106" t="s">
        <v>77</v>
      </c>
      <c r="E89" s="171" t="s">
        <v>435</v>
      </c>
      <c r="F89" s="115" t="s">
        <v>167</v>
      </c>
      <c r="G89" s="115" t="s">
        <v>138</v>
      </c>
      <c r="H89" s="110" t="s">
        <v>68</v>
      </c>
      <c r="I89" s="110" t="s">
        <v>64</v>
      </c>
      <c r="J89" s="364"/>
    </row>
    <row r="90" spans="1:10" s="9" customFormat="1" ht="15" customHeight="1" x14ac:dyDescent="0.2">
      <c r="A90" s="135">
        <v>9</v>
      </c>
      <c r="B90" s="135" t="s">
        <v>6</v>
      </c>
      <c r="C90" s="106">
        <v>50218</v>
      </c>
      <c r="D90" s="106" t="s">
        <v>77</v>
      </c>
      <c r="E90" s="171" t="s">
        <v>431</v>
      </c>
      <c r="F90" s="115" t="s">
        <v>167</v>
      </c>
      <c r="G90" s="115" t="s">
        <v>138</v>
      </c>
      <c r="H90" s="110" t="s">
        <v>68</v>
      </c>
      <c r="I90" s="110" t="s">
        <v>65</v>
      </c>
      <c r="J90" s="364"/>
    </row>
    <row r="91" spans="1:10" s="9" customFormat="1" ht="15" customHeight="1" x14ac:dyDescent="0.2">
      <c r="A91" s="135">
        <v>9</v>
      </c>
      <c r="B91" s="135" t="s">
        <v>6</v>
      </c>
      <c r="C91" s="106">
        <v>50318</v>
      </c>
      <c r="D91" s="106" t="s">
        <v>77</v>
      </c>
      <c r="E91" s="171" t="s">
        <v>432</v>
      </c>
      <c r="F91" s="115" t="s">
        <v>167</v>
      </c>
      <c r="G91" s="115" t="s">
        <v>138</v>
      </c>
      <c r="H91" s="110" t="s">
        <v>68</v>
      </c>
      <c r="I91" s="110" t="s">
        <v>22</v>
      </c>
      <c r="J91" s="364"/>
    </row>
    <row r="92" spans="1:10" s="9" customFormat="1" ht="15" customHeight="1" x14ac:dyDescent="0.2">
      <c r="A92" s="135">
        <v>9</v>
      </c>
      <c r="B92" s="135" t="s">
        <v>6</v>
      </c>
      <c r="C92" s="106">
        <v>50418</v>
      </c>
      <c r="D92" s="106" t="s">
        <v>77</v>
      </c>
      <c r="E92" s="171" t="s">
        <v>433</v>
      </c>
      <c r="F92" s="115" t="s">
        <v>167</v>
      </c>
      <c r="G92" s="115" t="s">
        <v>138</v>
      </c>
      <c r="H92" s="110" t="s">
        <v>69</v>
      </c>
      <c r="I92" s="110" t="s">
        <v>66</v>
      </c>
      <c r="J92" s="365"/>
    </row>
    <row r="93" spans="1:10" s="6" customFormat="1" ht="15" customHeight="1" x14ac:dyDescent="0.2">
      <c r="A93" s="141">
        <v>10</v>
      </c>
      <c r="B93" s="142" t="s">
        <v>7</v>
      </c>
      <c r="C93" s="107"/>
      <c r="D93" s="107"/>
      <c r="E93" s="173"/>
      <c r="F93" s="133"/>
      <c r="G93" s="133"/>
      <c r="H93" s="108"/>
      <c r="I93" s="109"/>
      <c r="J93" s="119" t="s">
        <v>226</v>
      </c>
    </row>
    <row r="94" spans="1:10" s="5" customFormat="1" ht="15" customHeight="1" x14ac:dyDescent="0.2">
      <c r="A94" s="134">
        <v>10</v>
      </c>
      <c r="B94" s="134" t="s">
        <v>7</v>
      </c>
      <c r="C94" s="111">
        <v>50107</v>
      </c>
      <c r="D94" s="111" t="s">
        <v>294</v>
      </c>
      <c r="E94" s="171" t="s">
        <v>444</v>
      </c>
      <c r="F94" s="115" t="s">
        <v>167</v>
      </c>
      <c r="G94" s="115" t="s">
        <v>138</v>
      </c>
      <c r="H94" s="105" t="s">
        <v>72</v>
      </c>
      <c r="I94" s="110" t="s">
        <v>64</v>
      </c>
      <c r="J94" s="363" t="s">
        <v>399</v>
      </c>
    </row>
    <row r="95" spans="1:10" s="5" customFormat="1" ht="15" customHeight="1" x14ac:dyDescent="0.2">
      <c r="A95" s="134">
        <v>10</v>
      </c>
      <c r="B95" s="134" t="s">
        <v>7</v>
      </c>
      <c r="C95" s="111">
        <v>50208</v>
      </c>
      <c r="D95" s="111" t="s">
        <v>294</v>
      </c>
      <c r="E95" s="171" t="s">
        <v>449</v>
      </c>
      <c r="F95" s="115" t="s">
        <v>167</v>
      </c>
      <c r="G95" s="115" t="s">
        <v>138</v>
      </c>
      <c r="H95" s="105" t="s">
        <v>72</v>
      </c>
      <c r="I95" s="110" t="s">
        <v>65</v>
      </c>
      <c r="J95" s="364"/>
    </row>
    <row r="96" spans="1:10" s="5" customFormat="1" ht="15" customHeight="1" x14ac:dyDescent="0.2">
      <c r="A96" s="134">
        <v>10</v>
      </c>
      <c r="B96" s="134" t="s">
        <v>7</v>
      </c>
      <c r="C96" s="111">
        <v>50308</v>
      </c>
      <c r="D96" s="111" t="s">
        <v>294</v>
      </c>
      <c r="E96" s="171" t="s">
        <v>450</v>
      </c>
      <c r="F96" s="115" t="s">
        <v>167</v>
      </c>
      <c r="G96" s="115" t="s">
        <v>138</v>
      </c>
      <c r="H96" s="105" t="s">
        <v>72</v>
      </c>
      <c r="I96" s="110" t="s">
        <v>22</v>
      </c>
      <c r="J96" s="364"/>
    </row>
    <row r="97" spans="1:12" s="5" customFormat="1" ht="15" customHeight="1" x14ac:dyDescent="0.2">
      <c r="A97" s="134">
        <v>10</v>
      </c>
      <c r="B97" s="134" t="s">
        <v>7</v>
      </c>
      <c r="C97" s="111">
        <v>50414</v>
      </c>
      <c r="D97" s="111" t="s">
        <v>294</v>
      </c>
      <c r="E97" s="171" t="s">
        <v>451</v>
      </c>
      <c r="F97" s="115" t="s">
        <v>167</v>
      </c>
      <c r="G97" s="115" t="s">
        <v>138</v>
      </c>
      <c r="H97" s="105" t="s">
        <v>73</v>
      </c>
      <c r="I97" s="110" t="s">
        <v>66</v>
      </c>
      <c r="J97" s="364"/>
    </row>
    <row r="98" spans="1:12" s="5" customFormat="1" ht="15" customHeight="1" x14ac:dyDescent="0.2">
      <c r="A98" s="134">
        <v>10</v>
      </c>
      <c r="B98" s="134" t="s">
        <v>7</v>
      </c>
      <c r="C98" s="111">
        <v>50118</v>
      </c>
      <c r="D98" s="111" t="s">
        <v>294</v>
      </c>
      <c r="E98" s="171" t="s">
        <v>430</v>
      </c>
      <c r="F98" s="115" t="s">
        <v>167</v>
      </c>
      <c r="G98" s="115" t="s">
        <v>138</v>
      </c>
      <c r="H98" s="110" t="s">
        <v>68</v>
      </c>
      <c r="I98" s="110" t="s">
        <v>64</v>
      </c>
      <c r="J98" s="364"/>
    </row>
    <row r="99" spans="1:12" s="5" customFormat="1" ht="15" customHeight="1" x14ac:dyDescent="0.2">
      <c r="A99" s="134">
        <v>10</v>
      </c>
      <c r="B99" s="134" t="s">
        <v>7</v>
      </c>
      <c r="C99" s="111">
        <v>50218</v>
      </c>
      <c r="D99" s="111" t="s">
        <v>294</v>
      </c>
      <c r="E99" s="171" t="s">
        <v>452</v>
      </c>
      <c r="F99" s="115" t="s">
        <v>167</v>
      </c>
      <c r="G99" s="115" t="s">
        <v>138</v>
      </c>
      <c r="H99" s="110" t="s">
        <v>68</v>
      </c>
      <c r="I99" s="110" t="s">
        <v>65</v>
      </c>
      <c r="J99" s="364"/>
    </row>
    <row r="100" spans="1:12" s="5" customFormat="1" ht="15" customHeight="1" x14ac:dyDescent="0.2">
      <c r="A100" s="134">
        <v>10</v>
      </c>
      <c r="B100" s="134" t="s">
        <v>7</v>
      </c>
      <c r="C100" s="111">
        <v>50318</v>
      </c>
      <c r="D100" s="111" t="s">
        <v>294</v>
      </c>
      <c r="E100" s="171" t="s">
        <v>453</v>
      </c>
      <c r="F100" s="115" t="s">
        <v>167</v>
      </c>
      <c r="G100" s="115" t="s">
        <v>138</v>
      </c>
      <c r="H100" s="110" t="s">
        <v>68</v>
      </c>
      <c r="I100" s="110" t="s">
        <v>22</v>
      </c>
      <c r="J100" s="364"/>
    </row>
    <row r="101" spans="1:12" s="5" customFormat="1" ht="15" customHeight="1" x14ac:dyDescent="0.2">
      <c r="A101" s="134">
        <v>10</v>
      </c>
      <c r="B101" s="134" t="s">
        <v>7</v>
      </c>
      <c r="C101" s="111">
        <v>50418</v>
      </c>
      <c r="D101" s="111" t="s">
        <v>294</v>
      </c>
      <c r="E101" s="171" t="s">
        <v>454</v>
      </c>
      <c r="F101" s="115" t="s">
        <v>167</v>
      </c>
      <c r="G101" s="115" t="s">
        <v>138</v>
      </c>
      <c r="H101" s="110" t="s">
        <v>69</v>
      </c>
      <c r="I101" s="110" t="s">
        <v>66</v>
      </c>
      <c r="J101" s="365"/>
    </row>
    <row r="102" spans="1:12" s="6" customFormat="1" ht="15" customHeight="1" x14ac:dyDescent="0.2">
      <c r="A102" s="141">
        <v>11</v>
      </c>
      <c r="B102" s="142" t="s">
        <v>8</v>
      </c>
      <c r="C102" s="107"/>
      <c r="D102" s="107"/>
      <c r="E102" s="173"/>
      <c r="F102" s="133"/>
      <c r="G102" s="133"/>
      <c r="H102" s="108"/>
      <c r="I102" s="108"/>
      <c r="J102" s="119" t="s">
        <v>226</v>
      </c>
    </row>
    <row r="103" spans="1:12" s="9" customFormat="1" ht="15" customHeight="1" x14ac:dyDescent="0.2">
      <c r="A103" s="135">
        <v>11</v>
      </c>
      <c r="B103" s="135" t="s">
        <v>8</v>
      </c>
      <c r="C103" s="106">
        <v>50109</v>
      </c>
      <c r="D103" s="106"/>
      <c r="E103" s="171" t="s">
        <v>455</v>
      </c>
      <c r="F103" s="115" t="s">
        <v>167</v>
      </c>
      <c r="G103" s="115" t="s">
        <v>138</v>
      </c>
      <c r="H103" s="105" t="s">
        <v>82</v>
      </c>
      <c r="I103" s="110" t="s">
        <v>64</v>
      </c>
      <c r="J103" s="370" t="s">
        <v>401</v>
      </c>
      <c r="L103" s="157"/>
    </row>
    <row r="104" spans="1:12" s="9" customFormat="1" ht="15" customHeight="1" x14ac:dyDescent="0.2">
      <c r="A104" s="135">
        <v>11</v>
      </c>
      <c r="B104" s="135" t="s">
        <v>8</v>
      </c>
      <c r="C104" s="106">
        <v>50210</v>
      </c>
      <c r="D104" s="106"/>
      <c r="E104" s="171" t="s">
        <v>456</v>
      </c>
      <c r="F104" s="115" t="s">
        <v>167</v>
      </c>
      <c r="G104" s="115" t="s">
        <v>138</v>
      </c>
      <c r="H104" s="105" t="s">
        <v>82</v>
      </c>
      <c r="I104" s="110" t="s">
        <v>65</v>
      </c>
      <c r="J104" s="371"/>
      <c r="L104" s="158"/>
    </row>
    <row r="105" spans="1:12" s="9" customFormat="1" ht="15" customHeight="1" x14ac:dyDescent="0.2">
      <c r="A105" s="135">
        <v>11</v>
      </c>
      <c r="B105" s="135" t="s">
        <v>8</v>
      </c>
      <c r="C105" s="106">
        <v>50310</v>
      </c>
      <c r="D105" s="106"/>
      <c r="E105" s="171" t="s">
        <v>457</v>
      </c>
      <c r="F105" s="115" t="s">
        <v>167</v>
      </c>
      <c r="G105" s="115" t="s">
        <v>138</v>
      </c>
      <c r="H105" s="105" t="s">
        <v>82</v>
      </c>
      <c r="I105" s="110" t="s">
        <v>22</v>
      </c>
      <c r="J105" s="371"/>
      <c r="L105" s="158"/>
    </row>
    <row r="106" spans="1:12" s="9" customFormat="1" ht="15" customHeight="1" x14ac:dyDescent="0.2">
      <c r="A106" s="135">
        <v>11</v>
      </c>
      <c r="B106" s="135" t="s">
        <v>8</v>
      </c>
      <c r="C106" s="106">
        <v>50416</v>
      </c>
      <c r="D106" s="106" t="s">
        <v>35</v>
      </c>
      <c r="E106" s="171" t="s">
        <v>458</v>
      </c>
      <c r="F106" s="115" t="s">
        <v>167</v>
      </c>
      <c r="G106" s="115" t="s">
        <v>138</v>
      </c>
      <c r="H106" s="105" t="s">
        <v>83</v>
      </c>
      <c r="I106" s="110" t="s">
        <v>66</v>
      </c>
      <c r="J106" s="371"/>
      <c r="L106" s="158"/>
    </row>
    <row r="107" spans="1:12" s="7" customFormat="1" ht="15" customHeight="1" x14ac:dyDescent="0.2">
      <c r="A107" s="135">
        <v>11</v>
      </c>
      <c r="B107" s="135" t="s">
        <v>8</v>
      </c>
      <c r="C107" s="106">
        <v>50106</v>
      </c>
      <c r="D107" s="106" t="s">
        <v>295</v>
      </c>
      <c r="E107" s="171" t="s">
        <v>459</v>
      </c>
      <c r="F107" s="115" t="s">
        <v>167</v>
      </c>
      <c r="G107" s="115" t="s">
        <v>138</v>
      </c>
      <c r="H107" s="105" t="s">
        <v>75</v>
      </c>
      <c r="I107" s="110" t="s">
        <v>64</v>
      </c>
      <c r="J107" s="371"/>
      <c r="L107" s="158"/>
    </row>
    <row r="108" spans="1:12" s="9" customFormat="1" ht="15" customHeight="1" x14ac:dyDescent="0.2">
      <c r="A108" s="135">
        <v>11</v>
      </c>
      <c r="B108" s="135" t="s">
        <v>8</v>
      </c>
      <c r="C108" s="106">
        <v>50207</v>
      </c>
      <c r="D108" s="106" t="s">
        <v>295</v>
      </c>
      <c r="E108" s="171" t="s">
        <v>460</v>
      </c>
      <c r="F108" s="115" t="s">
        <v>167</v>
      </c>
      <c r="G108" s="115" t="s">
        <v>138</v>
      </c>
      <c r="H108" s="105" t="s">
        <v>75</v>
      </c>
      <c r="I108" s="110" t="s">
        <v>65</v>
      </c>
      <c r="J108" s="371"/>
      <c r="L108" s="158"/>
    </row>
    <row r="109" spans="1:12" s="9" customFormat="1" ht="15" customHeight="1" x14ac:dyDescent="0.2">
      <c r="A109" s="135">
        <v>11</v>
      </c>
      <c r="B109" s="135" t="s">
        <v>8</v>
      </c>
      <c r="C109" s="106">
        <v>50307</v>
      </c>
      <c r="D109" s="106" t="s">
        <v>295</v>
      </c>
      <c r="E109" s="171" t="s">
        <v>461</v>
      </c>
      <c r="F109" s="115" t="s">
        <v>167</v>
      </c>
      <c r="G109" s="115" t="s">
        <v>138</v>
      </c>
      <c r="H109" s="105" t="s">
        <v>75</v>
      </c>
      <c r="I109" s="110" t="s">
        <v>22</v>
      </c>
      <c r="J109" s="371"/>
      <c r="L109" s="158"/>
    </row>
    <row r="110" spans="1:12" s="9" customFormat="1" ht="15" customHeight="1" x14ac:dyDescent="0.2">
      <c r="A110" s="135">
        <v>11</v>
      </c>
      <c r="B110" s="135" t="s">
        <v>8</v>
      </c>
      <c r="C110" s="106">
        <v>50413</v>
      </c>
      <c r="D110" s="106" t="s">
        <v>78</v>
      </c>
      <c r="E110" s="171" t="s">
        <v>462</v>
      </c>
      <c r="F110" s="115" t="s">
        <v>167</v>
      </c>
      <c r="G110" s="115" t="s">
        <v>138</v>
      </c>
      <c r="H110" s="105" t="s">
        <v>76</v>
      </c>
      <c r="I110" s="110" t="s">
        <v>66</v>
      </c>
      <c r="J110" s="371"/>
      <c r="L110" s="159"/>
    </row>
    <row r="111" spans="1:12" s="7" customFormat="1" ht="15" customHeight="1" x14ac:dyDescent="0.2">
      <c r="A111" s="135">
        <v>11</v>
      </c>
      <c r="B111" s="135" t="s">
        <v>8</v>
      </c>
      <c r="C111" s="106">
        <v>50110</v>
      </c>
      <c r="D111" s="106" t="s">
        <v>296</v>
      </c>
      <c r="E111" s="171" t="s">
        <v>463</v>
      </c>
      <c r="F111" s="115" t="s">
        <v>167</v>
      </c>
      <c r="G111" s="115" t="s">
        <v>138</v>
      </c>
      <c r="H111" s="105" t="s">
        <v>84</v>
      </c>
      <c r="I111" s="110" t="s">
        <v>64</v>
      </c>
      <c r="J111" s="371"/>
    </row>
    <row r="112" spans="1:12" s="7" customFormat="1" ht="15" customHeight="1" x14ac:dyDescent="0.2">
      <c r="A112" s="135">
        <v>11</v>
      </c>
      <c r="B112" s="135" t="s">
        <v>8</v>
      </c>
      <c r="C112" s="106">
        <v>50211</v>
      </c>
      <c r="D112" s="106" t="s">
        <v>296</v>
      </c>
      <c r="E112" s="171" t="s">
        <v>464</v>
      </c>
      <c r="F112" s="115" t="s">
        <v>167</v>
      </c>
      <c r="G112" s="115" t="s">
        <v>138</v>
      </c>
      <c r="H112" s="105" t="s">
        <v>84</v>
      </c>
      <c r="I112" s="110" t="s">
        <v>65</v>
      </c>
      <c r="J112" s="371"/>
    </row>
    <row r="113" spans="1:10" s="7" customFormat="1" ht="15" customHeight="1" x14ac:dyDescent="0.2">
      <c r="A113" s="135">
        <v>11</v>
      </c>
      <c r="B113" s="135" t="s">
        <v>8</v>
      </c>
      <c r="C113" s="106">
        <v>50311</v>
      </c>
      <c r="D113" s="106" t="s">
        <v>296</v>
      </c>
      <c r="E113" s="171" t="s">
        <v>465</v>
      </c>
      <c r="F113" s="115" t="s">
        <v>167</v>
      </c>
      <c r="G113" s="115" t="s">
        <v>138</v>
      </c>
      <c r="H113" s="105" t="s">
        <v>84</v>
      </c>
      <c r="I113" s="110" t="s">
        <v>22</v>
      </c>
      <c r="J113" s="371"/>
    </row>
    <row r="114" spans="1:10" s="7" customFormat="1" ht="15" customHeight="1" x14ac:dyDescent="0.2">
      <c r="A114" s="135">
        <v>11</v>
      </c>
      <c r="B114" s="135" t="s">
        <v>8</v>
      </c>
      <c r="C114" s="106">
        <v>50417</v>
      </c>
      <c r="D114" s="106" t="s">
        <v>296</v>
      </c>
      <c r="E114" s="171" t="s">
        <v>466</v>
      </c>
      <c r="F114" s="115" t="s">
        <v>167</v>
      </c>
      <c r="G114" s="115" t="s">
        <v>138</v>
      </c>
      <c r="H114" s="105" t="s">
        <v>85</v>
      </c>
      <c r="I114" s="110" t="s">
        <v>66</v>
      </c>
      <c r="J114" s="371"/>
    </row>
    <row r="115" spans="1:10" s="7" customFormat="1" ht="15" customHeight="1" x14ac:dyDescent="0.2">
      <c r="A115" s="135">
        <v>11</v>
      </c>
      <c r="B115" s="135" t="s">
        <v>8</v>
      </c>
      <c r="C115" s="111">
        <v>50118</v>
      </c>
      <c r="D115" s="111" t="s">
        <v>37</v>
      </c>
      <c r="E115" s="171" t="s">
        <v>430</v>
      </c>
      <c r="F115" s="115" t="s">
        <v>167</v>
      </c>
      <c r="G115" s="115" t="s">
        <v>138</v>
      </c>
      <c r="H115" s="105" t="s">
        <v>69</v>
      </c>
      <c r="I115" s="110" t="s">
        <v>64</v>
      </c>
      <c r="J115" s="371"/>
    </row>
    <row r="116" spans="1:10" s="7" customFormat="1" ht="15" customHeight="1" x14ac:dyDescent="0.2">
      <c r="A116" s="135">
        <v>11</v>
      </c>
      <c r="B116" s="135" t="s">
        <v>8</v>
      </c>
      <c r="C116" s="111">
        <v>50218</v>
      </c>
      <c r="D116" s="111" t="s">
        <v>37</v>
      </c>
      <c r="E116" s="171" t="s">
        <v>452</v>
      </c>
      <c r="F116" s="115" t="s">
        <v>167</v>
      </c>
      <c r="G116" s="115" t="s">
        <v>138</v>
      </c>
      <c r="H116" s="105" t="s">
        <v>68</v>
      </c>
      <c r="I116" s="110" t="s">
        <v>65</v>
      </c>
      <c r="J116" s="371"/>
    </row>
    <row r="117" spans="1:10" s="7" customFormat="1" ht="15" customHeight="1" x14ac:dyDescent="0.2">
      <c r="A117" s="135">
        <v>11</v>
      </c>
      <c r="B117" s="135" t="s">
        <v>8</v>
      </c>
      <c r="C117" s="111">
        <v>50318</v>
      </c>
      <c r="D117" s="111" t="s">
        <v>37</v>
      </c>
      <c r="E117" s="171" t="s">
        <v>453</v>
      </c>
      <c r="F117" s="115" t="s">
        <v>167</v>
      </c>
      <c r="G117" s="115" t="s">
        <v>138</v>
      </c>
      <c r="H117" s="105" t="s">
        <v>68</v>
      </c>
      <c r="I117" s="110" t="s">
        <v>22</v>
      </c>
      <c r="J117" s="371"/>
    </row>
    <row r="118" spans="1:10" s="7" customFormat="1" ht="15" customHeight="1" x14ac:dyDescent="0.2">
      <c r="A118" s="135">
        <v>11</v>
      </c>
      <c r="B118" s="135" t="s">
        <v>8</v>
      </c>
      <c r="C118" s="111">
        <v>50418</v>
      </c>
      <c r="D118" s="111" t="s">
        <v>37</v>
      </c>
      <c r="E118" s="171" t="s">
        <v>433</v>
      </c>
      <c r="F118" s="115" t="s">
        <v>167</v>
      </c>
      <c r="G118" s="115" t="s">
        <v>138</v>
      </c>
      <c r="H118" s="105" t="s">
        <v>69</v>
      </c>
      <c r="I118" s="110" t="s">
        <v>66</v>
      </c>
      <c r="J118" s="372"/>
    </row>
    <row r="119" spans="1:10" s="6" customFormat="1" ht="15" customHeight="1" x14ac:dyDescent="0.2">
      <c r="A119" s="141">
        <v>12</v>
      </c>
      <c r="B119" s="142" t="s">
        <v>25</v>
      </c>
      <c r="C119" s="107"/>
      <c r="D119" s="107"/>
      <c r="E119" s="173"/>
      <c r="F119" s="133"/>
      <c r="G119" s="133"/>
      <c r="H119" s="108"/>
      <c r="I119" s="109"/>
      <c r="J119" s="119" t="s">
        <v>226</v>
      </c>
    </row>
    <row r="120" spans="1:10" s="9" customFormat="1" ht="15" customHeight="1" x14ac:dyDescent="0.2">
      <c r="A120" s="134">
        <v>12</v>
      </c>
      <c r="B120" s="134" t="s">
        <v>25</v>
      </c>
      <c r="C120" s="106">
        <v>50607</v>
      </c>
      <c r="D120" s="105" t="s">
        <v>41</v>
      </c>
      <c r="E120" s="171" t="s">
        <v>467</v>
      </c>
      <c r="F120" s="115" t="s">
        <v>167</v>
      </c>
      <c r="G120" s="115" t="s">
        <v>138</v>
      </c>
      <c r="H120" s="105" t="s">
        <v>43</v>
      </c>
      <c r="I120" s="105" t="s">
        <v>54</v>
      </c>
      <c r="J120" s="378" t="s">
        <v>318</v>
      </c>
    </row>
    <row r="121" spans="1:10" s="9" customFormat="1" ht="15" customHeight="1" x14ac:dyDescent="0.2">
      <c r="A121" s="134">
        <v>12</v>
      </c>
      <c r="B121" s="134" t="s">
        <v>25</v>
      </c>
      <c r="C121" s="106">
        <v>50707</v>
      </c>
      <c r="D121" s="105" t="s">
        <v>41</v>
      </c>
      <c r="E121" s="171" t="s">
        <v>416</v>
      </c>
      <c r="F121" s="115" t="s">
        <v>167</v>
      </c>
      <c r="G121" s="115" t="s">
        <v>138</v>
      </c>
      <c r="H121" s="105" t="s">
        <v>43</v>
      </c>
      <c r="I121" s="105" t="s">
        <v>57</v>
      </c>
      <c r="J121" s="379"/>
    </row>
    <row r="122" spans="1:10" s="9" customFormat="1" ht="15" customHeight="1" x14ac:dyDescent="0.2">
      <c r="A122" s="134">
        <v>12</v>
      </c>
      <c r="B122" s="134" t="s">
        <v>25</v>
      </c>
      <c r="C122" s="106">
        <v>50605</v>
      </c>
      <c r="D122" s="105" t="s">
        <v>41</v>
      </c>
      <c r="E122" s="171" t="s">
        <v>417</v>
      </c>
      <c r="F122" s="115" t="s">
        <v>167</v>
      </c>
      <c r="G122" s="115" t="s">
        <v>138</v>
      </c>
      <c r="H122" s="105" t="s">
        <v>44</v>
      </c>
      <c r="I122" s="105" t="s">
        <v>54</v>
      </c>
      <c r="J122" s="379"/>
    </row>
    <row r="123" spans="1:10" s="9" customFormat="1" ht="15" customHeight="1" x14ac:dyDescent="0.2">
      <c r="A123" s="134">
        <v>12</v>
      </c>
      <c r="B123" s="134" t="s">
        <v>25</v>
      </c>
      <c r="C123" s="106">
        <v>50705</v>
      </c>
      <c r="D123" s="105" t="s">
        <v>41</v>
      </c>
      <c r="E123" s="171" t="s">
        <v>418</v>
      </c>
      <c r="F123" s="115" t="s">
        <v>167</v>
      </c>
      <c r="G123" s="115" t="s">
        <v>138</v>
      </c>
      <c r="H123" s="105" t="s">
        <v>44</v>
      </c>
      <c r="I123" s="105" t="s">
        <v>57</v>
      </c>
      <c r="J123" s="379"/>
    </row>
    <row r="124" spans="1:10" s="9" customFormat="1" ht="15" customHeight="1" x14ac:dyDescent="0.2">
      <c r="A124" s="134">
        <v>12</v>
      </c>
      <c r="B124" s="134" t="s">
        <v>25</v>
      </c>
      <c r="C124" s="106">
        <v>50608</v>
      </c>
      <c r="D124" s="105" t="s">
        <v>87</v>
      </c>
      <c r="E124" s="171" t="s">
        <v>419</v>
      </c>
      <c r="F124" s="115" t="s">
        <v>167</v>
      </c>
      <c r="G124" s="115" t="s">
        <v>138</v>
      </c>
      <c r="H124" s="105" t="s">
        <v>45</v>
      </c>
      <c r="I124" s="105" t="s">
        <v>54</v>
      </c>
      <c r="J124" s="379"/>
    </row>
    <row r="125" spans="1:10" s="9" customFormat="1" ht="15" customHeight="1" x14ac:dyDescent="0.2">
      <c r="A125" s="134">
        <v>12</v>
      </c>
      <c r="B125" s="134" t="s">
        <v>25</v>
      </c>
      <c r="C125" s="106">
        <v>50708</v>
      </c>
      <c r="D125" s="105" t="s">
        <v>87</v>
      </c>
      <c r="E125" s="171" t="s">
        <v>420</v>
      </c>
      <c r="F125" s="115" t="s">
        <v>167</v>
      </c>
      <c r="G125" s="115" t="s">
        <v>138</v>
      </c>
      <c r="H125" s="105" t="s">
        <v>45</v>
      </c>
      <c r="I125" s="105" t="s">
        <v>57</v>
      </c>
      <c r="J125" s="379"/>
    </row>
    <row r="126" spans="1:10" s="9" customFormat="1" ht="15" customHeight="1" x14ac:dyDescent="0.2">
      <c r="A126" s="134">
        <v>12</v>
      </c>
      <c r="B126" s="134" t="s">
        <v>25</v>
      </c>
      <c r="C126" s="106">
        <v>50606</v>
      </c>
      <c r="D126" s="106" t="s">
        <v>88</v>
      </c>
      <c r="E126" s="171" t="s">
        <v>421</v>
      </c>
      <c r="F126" s="115" t="s">
        <v>167</v>
      </c>
      <c r="G126" s="115" t="s">
        <v>138</v>
      </c>
      <c r="H126" s="105" t="s">
        <v>46</v>
      </c>
      <c r="I126" s="105" t="s">
        <v>54</v>
      </c>
      <c r="J126" s="379"/>
    </row>
    <row r="127" spans="1:10" s="9" customFormat="1" ht="15" customHeight="1" x14ac:dyDescent="0.2">
      <c r="A127" s="134">
        <v>12</v>
      </c>
      <c r="B127" s="134" t="s">
        <v>25</v>
      </c>
      <c r="C127" s="106">
        <v>50706</v>
      </c>
      <c r="D127" s="106" t="s">
        <v>88</v>
      </c>
      <c r="E127" s="171" t="s">
        <v>422</v>
      </c>
      <c r="F127" s="115" t="s">
        <v>167</v>
      </c>
      <c r="G127" s="115" t="s">
        <v>138</v>
      </c>
      <c r="H127" s="105" t="s">
        <v>46</v>
      </c>
      <c r="I127" s="105" t="s">
        <v>57</v>
      </c>
      <c r="J127" s="379"/>
    </row>
    <row r="128" spans="1:10" s="9" customFormat="1" ht="15" customHeight="1" x14ac:dyDescent="0.2">
      <c r="A128" s="134">
        <v>12</v>
      </c>
      <c r="B128" s="134" t="s">
        <v>25</v>
      </c>
      <c r="C128" s="106">
        <v>50618</v>
      </c>
      <c r="D128" s="106" t="s">
        <v>88</v>
      </c>
      <c r="E128" s="171" t="s">
        <v>423</v>
      </c>
      <c r="F128" s="115" t="s">
        <v>167</v>
      </c>
      <c r="G128" s="115" t="s">
        <v>138</v>
      </c>
      <c r="H128" s="105" t="s">
        <v>47</v>
      </c>
      <c r="I128" s="105" t="s">
        <v>49</v>
      </c>
      <c r="J128" s="379"/>
    </row>
    <row r="129" spans="1:10" s="9" customFormat="1" ht="15" customHeight="1" x14ac:dyDescent="0.2">
      <c r="A129" s="134">
        <v>12</v>
      </c>
      <c r="B129" s="134" t="s">
        <v>25</v>
      </c>
      <c r="C129" s="106">
        <v>50718</v>
      </c>
      <c r="D129" s="106" t="s">
        <v>88</v>
      </c>
      <c r="E129" s="171" t="s">
        <v>424</v>
      </c>
      <c r="F129" s="115" t="s">
        <v>167</v>
      </c>
      <c r="G129" s="115" t="s">
        <v>138</v>
      </c>
      <c r="H129" s="105" t="s">
        <v>47</v>
      </c>
      <c r="I129" s="105" t="s">
        <v>48</v>
      </c>
      <c r="J129" s="379"/>
    </row>
    <row r="130" spans="1:10" s="9" customFormat="1" ht="15" customHeight="1" x14ac:dyDescent="0.2">
      <c r="A130" s="134">
        <v>12</v>
      </c>
      <c r="B130" s="134" t="s">
        <v>25</v>
      </c>
      <c r="C130" s="106">
        <v>60118</v>
      </c>
      <c r="D130" s="106" t="s">
        <v>89</v>
      </c>
      <c r="E130" s="171">
        <v>60118</v>
      </c>
      <c r="F130" s="115" t="s">
        <v>167</v>
      </c>
      <c r="G130" s="115" t="s">
        <v>138</v>
      </c>
      <c r="H130" s="105" t="s">
        <v>50</v>
      </c>
      <c r="I130" s="105" t="s">
        <v>51</v>
      </c>
      <c r="J130" s="380"/>
    </row>
    <row r="131" spans="1:10" s="6" customFormat="1" ht="15" customHeight="1" x14ac:dyDescent="0.2">
      <c r="A131" s="141">
        <v>13</v>
      </c>
      <c r="B131" s="142" t="s">
        <v>9</v>
      </c>
      <c r="C131" s="107"/>
      <c r="D131" s="107"/>
      <c r="E131" s="173"/>
      <c r="F131" s="133"/>
      <c r="G131" s="133"/>
      <c r="H131" s="108"/>
      <c r="I131" s="109"/>
      <c r="J131" s="119" t="s">
        <v>226</v>
      </c>
    </row>
    <row r="132" spans="1:10" s="7" customFormat="1" ht="15" customHeight="1" x14ac:dyDescent="0.2">
      <c r="A132" s="135">
        <v>13</v>
      </c>
      <c r="B132" s="135" t="s">
        <v>9</v>
      </c>
      <c r="C132" s="106">
        <v>60106</v>
      </c>
      <c r="D132" s="105" t="s">
        <v>297</v>
      </c>
      <c r="E132" s="171" t="s">
        <v>468</v>
      </c>
      <c r="F132" s="115" t="s">
        <v>167</v>
      </c>
      <c r="G132" s="115" t="s">
        <v>138</v>
      </c>
      <c r="H132" s="105" t="s">
        <v>52</v>
      </c>
      <c r="I132" s="105" t="s">
        <v>51</v>
      </c>
      <c r="J132" s="370" t="s">
        <v>484</v>
      </c>
    </row>
    <row r="133" spans="1:10" s="7" customFormat="1" ht="15" customHeight="1" x14ac:dyDescent="0.2">
      <c r="A133" s="135">
        <v>13</v>
      </c>
      <c r="B133" s="135" t="s">
        <v>9</v>
      </c>
      <c r="C133" s="106">
        <v>50606</v>
      </c>
      <c r="D133" s="106" t="s">
        <v>81</v>
      </c>
      <c r="E133" s="171" t="s">
        <v>421</v>
      </c>
      <c r="F133" s="115" t="s">
        <v>167</v>
      </c>
      <c r="G133" s="115" t="s">
        <v>138</v>
      </c>
      <c r="H133" s="106" t="s">
        <v>46</v>
      </c>
      <c r="I133" s="105" t="s">
        <v>54</v>
      </c>
      <c r="J133" s="371"/>
    </row>
    <row r="134" spans="1:10" s="7" customFormat="1" ht="15" customHeight="1" x14ac:dyDescent="0.2">
      <c r="A134" s="135">
        <v>13</v>
      </c>
      <c r="B134" s="135" t="s">
        <v>9</v>
      </c>
      <c r="C134" s="106">
        <v>50706</v>
      </c>
      <c r="D134" s="106" t="s">
        <v>81</v>
      </c>
      <c r="E134" s="171" t="s">
        <v>469</v>
      </c>
      <c r="F134" s="115" t="s">
        <v>167</v>
      </c>
      <c r="G134" s="115" t="s">
        <v>138</v>
      </c>
      <c r="H134" s="106" t="s">
        <v>46</v>
      </c>
      <c r="I134" s="105" t="s">
        <v>57</v>
      </c>
      <c r="J134" s="371"/>
    </row>
    <row r="135" spans="1:10" s="7" customFormat="1" ht="15" customHeight="1" x14ac:dyDescent="0.2">
      <c r="A135" s="135">
        <v>13</v>
      </c>
      <c r="B135" s="135" t="s">
        <v>9</v>
      </c>
      <c r="C135" s="106">
        <v>60118</v>
      </c>
      <c r="D135" s="106" t="s">
        <v>81</v>
      </c>
      <c r="E135" s="171">
        <v>60118</v>
      </c>
      <c r="F135" s="115" t="s">
        <v>167</v>
      </c>
      <c r="G135" s="115" t="s">
        <v>138</v>
      </c>
      <c r="H135" s="106" t="s">
        <v>50</v>
      </c>
      <c r="I135" s="105" t="s">
        <v>80</v>
      </c>
      <c r="J135" s="372"/>
    </row>
    <row r="136" spans="1:10" s="6" customFormat="1" ht="15" customHeight="1" x14ac:dyDescent="0.2">
      <c r="A136" s="141">
        <v>14</v>
      </c>
      <c r="B136" s="142" t="s">
        <v>26</v>
      </c>
      <c r="C136" s="107"/>
      <c r="D136" s="107"/>
      <c r="E136" s="173"/>
      <c r="F136" s="133"/>
      <c r="G136" s="133"/>
      <c r="H136" s="108"/>
      <c r="I136" s="108"/>
      <c r="J136" s="119" t="s">
        <v>226</v>
      </c>
    </row>
    <row r="137" spans="1:10" s="11" customFormat="1" ht="15" customHeight="1" x14ac:dyDescent="0.2">
      <c r="A137" s="134">
        <v>14</v>
      </c>
      <c r="B137" s="134" t="s">
        <v>26</v>
      </c>
      <c r="C137" s="111">
        <v>50110</v>
      </c>
      <c r="D137" s="111" t="s">
        <v>298</v>
      </c>
      <c r="E137" s="171" t="s">
        <v>463</v>
      </c>
      <c r="F137" s="115" t="s">
        <v>167</v>
      </c>
      <c r="G137" s="115" t="s">
        <v>138</v>
      </c>
      <c r="H137" s="105" t="s">
        <v>84</v>
      </c>
      <c r="I137" s="105" t="s">
        <v>64</v>
      </c>
      <c r="J137" s="378" t="s">
        <v>481</v>
      </c>
    </row>
    <row r="138" spans="1:10" s="11" customFormat="1" ht="15" customHeight="1" x14ac:dyDescent="0.2">
      <c r="A138" s="134">
        <v>14</v>
      </c>
      <c r="B138" s="134" t="s">
        <v>26</v>
      </c>
      <c r="C138" s="111">
        <v>50211</v>
      </c>
      <c r="D138" s="111" t="s">
        <v>298</v>
      </c>
      <c r="E138" s="171" t="s">
        <v>464</v>
      </c>
      <c r="F138" s="115" t="s">
        <v>167</v>
      </c>
      <c r="G138" s="115" t="s">
        <v>138</v>
      </c>
      <c r="H138" s="105" t="s">
        <v>84</v>
      </c>
      <c r="I138" s="105" t="s">
        <v>65</v>
      </c>
      <c r="J138" s="379"/>
    </row>
    <row r="139" spans="1:10" s="11" customFormat="1" ht="15" customHeight="1" x14ac:dyDescent="0.2">
      <c r="A139" s="134">
        <v>14</v>
      </c>
      <c r="B139" s="134" t="s">
        <v>26</v>
      </c>
      <c r="C139" s="111">
        <v>50311</v>
      </c>
      <c r="D139" s="111" t="s">
        <v>298</v>
      </c>
      <c r="E139" s="171" t="s">
        <v>465</v>
      </c>
      <c r="F139" s="115" t="s">
        <v>167</v>
      </c>
      <c r="G139" s="115" t="s">
        <v>138</v>
      </c>
      <c r="H139" s="105" t="s">
        <v>84</v>
      </c>
      <c r="I139" s="105" t="s">
        <v>22</v>
      </c>
      <c r="J139" s="379"/>
    </row>
    <row r="140" spans="1:10" s="11" customFormat="1" ht="15" customHeight="1" x14ac:dyDescent="0.2">
      <c r="A140" s="134">
        <v>14</v>
      </c>
      <c r="B140" s="134" t="s">
        <v>26</v>
      </c>
      <c r="C140" s="111">
        <v>50417</v>
      </c>
      <c r="D140" s="111" t="s">
        <v>298</v>
      </c>
      <c r="E140" s="171" t="s">
        <v>466</v>
      </c>
      <c r="F140" s="115" t="s">
        <v>167</v>
      </c>
      <c r="G140" s="115" t="s">
        <v>138</v>
      </c>
      <c r="H140" s="105" t="s">
        <v>85</v>
      </c>
      <c r="I140" s="105" t="s">
        <v>66</v>
      </c>
      <c r="J140" s="379"/>
    </row>
    <row r="141" spans="1:10" s="11" customFormat="1" ht="15" customHeight="1" x14ac:dyDescent="0.2">
      <c r="A141" s="134">
        <v>14</v>
      </c>
      <c r="B141" s="134" t="s">
        <v>26</v>
      </c>
      <c r="C141" s="111">
        <v>50118</v>
      </c>
      <c r="D141" s="111" t="s">
        <v>298</v>
      </c>
      <c r="E141" s="171" t="s">
        <v>430</v>
      </c>
      <c r="F141" s="115" t="s">
        <v>167</v>
      </c>
      <c r="G141" s="115" t="s">
        <v>138</v>
      </c>
      <c r="H141" s="105" t="s">
        <v>69</v>
      </c>
      <c r="I141" s="105" t="s">
        <v>64</v>
      </c>
      <c r="J141" s="379"/>
    </row>
    <row r="142" spans="1:10" s="11" customFormat="1" ht="15" customHeight="1" x14ac:dyDescent="0.2">
      <c r="A142" s="134">
        <v>14</v>
      </c>
      <c r="B142" s="134" t="s">
        <v>26</v>
      </c>
      <c r="C142" s="111">
        <v>50218</v>
      </c>
      <c r="D142" s="111" t="s">
        <v>298</v>
      </c>
      <c r="E142" s="171" t="s">
        <v>452</v>
      </c>
      <c r="F142" s="115" t="s">
        <v>167</v>
      </c>
      <c r="G142" s="115" t="s">
        <v>138</v>
      </c>
      <c r="H142" s="105" t="s">
        <v>68</v>
      </c>
      <c r="I142" s="105" t="s">
        <v>65</v>
      </c>
      <c r="J142" s="379"/>
    </row>
    <row r="143" spans="1:10" s="11" customFormat="1" ht="15" customHeight="1" x14ac:dyDescent="0.2">
      <c r="A143" s="134">
        <v>14</v>
      </c>
      <c r="B143" s="134" t="s">
        <v>26</v>
      </c>
      <c r="C143" s="111">
        <v>50318</v>
      </c>
      <c r="D143" s="111" t="s">
        <v>298</v>
      </c>
      <c r="E143" s="171" t="s">
        <v>453</v>
      </c>
      <c r="F143" s="115" t="s">
        <v>167</v>
      </c>
      <c r="G143" s="115" t="s">
        <v>138</v>
      </c>
      <c r="H143" s="105" t="s">
        <v>68</v>
      </c>
      <c r="I143" s="105" t="s">
        <v>22</v>
      </c>
      <c r="J143" s="379"/>
    </row>
    <row r="144" spans="1:10" s="11" customFormat="1" ht="15" customHeight="1" x14ac:dyDescent="0.2">
      <c r="A144" s="134">
        <v>14</v>
      </c>
      <c r="B144" s="134" t="s">
        <v>26</v>
      </c>
      <c r="C144" s="111">
        <v>50418</v>
      </c>
      <c r="D144" s="111" t="s">
        <v>298</v>
      </c>
      <c r="E144" s="171" t="s">
        <v>454</v>
      </c>
      <c r="F144" s="115" t="s">
        <v>167</v>
      </c>
      <c r="G144" s="115" t="s">
        <v>138</v>
      </c>
      <c r="H144" s="105" t="s">
        <v>69</v>
      </c>
      <c r="I144" s="105" t="s">
        <v>66</v>
      </c>
      <c r="J144" s="379"/>
    </row>
    <row r="145" spans="1:10" s="11" customFormat="1" ht="15" customHeight="1" x14ac:dyDescent="0.2">
      <c r="A145" s="134">
        <v>14</v>
      </c>
      <c r="B145" s="134" t="s">
        <v>26</v>
      </c>
      <c r="C145" s="111">
        <v>50608</v>
      </c>
      <c r="D145" s="111" t="s">
        <v>298</v>
      </c>
      <c r="E145" s="171" t="s">
        <v>419</v>
      </c>
      <c r="F145" s="115" t="s">
        <v>167</v>
      </c>
      <c r="G145" s="115" t="s">
        <v>138</v>
      </c>
      <c r="H145" s="105" t="s">
        <v>45</v>
      </c>
      <c r="I145" s="105" t="s">
        <v>49</v>
      </c>
      <c r="J145" s="379"/>
    </row>
    <row r="146" spans="1:10" s="5" customFormat="1" ht="15" customHeight="1" x14ac:dyDescent="0.2">
      <c r="A146" s="134">
        <v>14</v>
      </c>
      <c r="B146" s="134" t="s">
        <v>26</v>
      </c>
      <c r="C146" s="111">
        <v>50708</v>
      </c>
      <c r="D146" s="111" t="s">
        <v>298</v>
      </c>
      <c r="E146" s="171" t="s">
        <v>420</v>
      </c>
      <c r="F146" s="115" t="s">
        <v>167</v>
      </c>
      <c r="G146" s="115" t="s">
        <v>138</v>
      </c>
      <c r="H146" s="105" t="s">
        <v>45</v>
      </c>
      <c r="I146" s="105" t="s">
        <v>48</v>
      </c>
      <c r="J146" s="379"/>
    </row>
    <row r="147" spans="1:10" s="5" customFormat="1" ht="15" customHeight="1" x14ac:dyDescent="0.2">
      <c r="A147" s="134">
        <v>14</v>
      </c>
      <c r="B147" s="134" t="s">
        <v>26</v>
      </c>
      <c r="C147" s="111">
        <v>50618</v>
      </c>
      <c r="D147" s="111" t="s">
        <v>298</v>
      </c>
      <c r="E147" s="172" t="s">
        <v>423</v>
      </c>
      <c r="F147" s="115" t="s">
        <v>167</v>
      </c>
      <c r="G147" s="115" t="s">
        <v>138</v>
      </c>
      <c r="H147" s="105" t="s">
        <v>47</v>
      </c>
      <c r="I147" s="105" t="s">
        <v>49</v>
      </c>
      <c r="J147" s="379"/>
    </row>
    <row r="148" spans="1:10" s="5" customFormat="1" ht="15" customHeight="1" x14ac:dyDescent="0.2">
      <c r="A148" s="134">
        <v>14</v>
      </c>
      <c r="B148" s="134" t="s">
        <v>26</v>
      </c>
      <c r="C148" s="111">
        <v>50718</v>
      </c>
      <c r="D148" s="111" t="s">
        <v>298</v>
      </c>
      <c r="E148" s="172" t="s">
        <v>424</v>
      </c>
      <c r="F148" s="115" t="s">
        <v>167</v>
      </c>
      <c r="G148" s="115" t="s">
        <v>138</v>
      </c>
      <c r="H148" s="105" t="s">
        <v>47</v>
      </c>
      <c r="I148" s="105" t="s">
        <v>48</v>
      </c>
      <c r="J148" s="379"/>
    </row>
    <row r="149" spans="1:10" s="5" customFormat="1" ht="15" customHeight="1" x14ac:dyDescent="0.2">
      <c r="A149" s="134">
        <v>14</v>
      </c>
      <c r="B149" s="134" t="s">
        <v>26</v>
      </c>
      <c r="C149" s="111">
        <v>60118</v>
      </c>
      <c r="D149" s="111" t="s">
        <v>298</v>
      </c>
      <c r="E149" s="172">
        <v>60118</v>
      </c>
      <c r="F149" s="115" t="s">
        <v>167</v>
      </c>
      <c r="G149" s="115" t="s">
        <v>138</v>
      </c>
      <c r="H149" s="105" t="s">
        <v>50</v>
      </c>
      <c r="I149" s="105" t="s">
        <v>51</v>
      </c>
      <c r="J149" s="380"/>
    </row>
    <row r="150" spans="1:10" s="6" customFormat="1" ht="15" customHeight="1" x14ac:dyDescent="0.2">
      <c r="A150" s="141">
        <v>15</v>
      </c>
      <c r="B150" s="142" t="s">
        <v>10</v>
      </c>
      <c r="C150" s="107"/>
      <c r="D150" s="107"/>
      <c r="E150" s="173"/>
      <c r="F150" s="133"/>
      <c r="G150" s="133"/>
      <c r="H150" s="108"/>
      <c r="I150" s="108"/>
      <c r="J150" s="119" t="s">
        <v>226</v>
      </c>
    </row>
    <row r="151" spans="1:10" s="7" customFormat="1" ht="15" customHeight="1" x14ac:dyDescent="0.2">
      <c r="A151" s="135">
        <v>15</v>
      </c>
      <c r="B151" s="135" t="s">
        <v>10</v>
      </c>
      <c r="C151" s="106">
        <v>50108</v>
      </c>
      <c r="D151" s="106"/>
      <c r="E151" s="171" t="s">
        <v>470</v>
      </c>
      <c r="F151" s="115" t="s">
        <v>167</v>
      </c>
      <c r="G151" s="115" t="s">
        <v>138</v>
      </c>
      <c r="H151" s="105" t="s">
        <v>10</v>
      </c>
      <c r="I151" s="105" t="s">
        <v>64</v>
      </c>
      <c r="J151" s="370" t="s">
        <v>482</v>
      </c>
    </row>
    <row r="152" spans="1:10" s="7" customFormat="1" ht="15" customHeight="1" x14ac:dyDescent="0.2">
      <c r="A152" s="135">
        <v>15</v>
      </c>
      <c r="B152" s="135" t="s">
        <v>10</v>
      </c>
      <c r="C152" s="106">
        <v>50209</v>
      </c>
      <c r="D152" s="106"/>
      <c r="E152" s="171" t="s">
        <v>471</v>
      </c>
      <c r="F152" s="115" t="s">
        <v>167</v>
      </c>
      <c r="G152" s="115" t="s">
        <v>138</v>
      </c>
      <c r="H152" s="105" t="s">
        <v>10</v>
      </c>
      <c r="I152" s="105" t="s">
        <v>65</v>
      </c>
      <c r="J152" s="371"/>
    </row>
    <row r="153" spans="1:10" s="7" customFormat="1" ht="15" customHeight="1" x14ac:dyDescent="0.2">
      <c r="A153" s="135">
        <v>15</v>
      </c>
      <c r="B153" s="135" t="s">
        <v>10</v>
      </c>
      <c r="C153" s="106">
        <v>50309</v>
      </c>
      <c r="D153" s="106"/>
      <c r="E153" s="171" t="s">
        <v>472</v>
      </c>
      <c r="F153" s="115" t="s">
        <v>167</v>
      </c>
      <c r="G153" s="115" t="s">
        <v>138</v>
      </c>
      <c r="H153" s="105" t="s">
        <v>10</v>
      </c>
      <c r="I153" s="105" t="s">
        <v>22</v>
      </c>
      <c r="J153" s="371"/>
    </row>
    <row r="154" spans="1:10" s="7" customFormat="1" ht="15" customHeight="1" x14ac:dyDescent="0.2">
      <c r="A154" s="135">
        <v>15</v>
      </c>
      <c r="B154" s="135" t="s">
        <v>10</v>
      </c>
      <c r="C154" s="106">
        <v>50415</v>
      </c>
      <c r="D154" s="106"/>
      <c r="E154" s="171" t="s">
        <v>473</v>
      </c>
      <c r="F154" s="115" t="s">
        <v>167</v>
      </c>
      <c r="G154" s="115" t="s">
        <v>138</v>
      </c>
      <c r="H154" s="105" t="s">
        <v>79</v>
      </c>
      <c r="I154" s="105" t="s">
        <v>66</v>
      </c>
      <c r="J154" s="371"/>
    </row>
    <row r="155" spans="1:10" s="12" customFormat="1" ht="15" customHeight="1" x14ac:dyDescent="0.2">
      <c r="A155" s="135">
        <v>15</v>
      </c>
      <c r="B155" s="135" t="s">
        <v>10</v>
      </c>
      <c r="C155" s="106">
        <v>50118</v>
      </c>
      <c r="D155" s="106" t="s">
        <v>36</v>
      </c>
      <c r="E155" s="171" t="s">
        <v>474</v>
      </c>
      <c r="F155" s="115" t="s">
        <v>167</v>
      </c>
      <c r="G155" s="115" t="s">
        <v>138</v>
      </c>
      <c r="H155" s="110" t="s">
        <v>68</v>
      </c>
      <c r="I155" s="110" t="s">
        <v>64</v>
      </c>
      <c r="J155" s="371"/>
    </row>
    <row r="156" spans="1:10" s="7" customFormat="1" ht="15" customHeight="1" x14ac:dyDescent="0.2">
      <c r="A156" s="135">
        <v>15</v>
      </c>
      <c r="B156" s="135" t="s">
        <v>10</v>
      </c>
      <c r="C156" s="106">
        <v>50218</v>
      </c>
      <c r="D156" s="106" t="s">
        <v>36</v>
      </c>
      <c r="E156" s="171" t="s">
        <v>475</v>
      </c>
      <c r="F156" s="115" t="s">
        <v>167</v>
      </c>
      <c r="G156" s="115" t="s">
        <v>138</v>
      </c>
      <c r="H156" s="110" t="s">
        <v>68</v>
      </c>
      <c r="I156" s="110" t="s">
        <v>65</v>
      </c>
      <c r="J156" s="371"/>
    </row>
    <row r="157" spans="1:10" s="7" customFormat="1" ht="15" customHeight="1" x14ac:dyDescent="0.2">
      <c r="A157" s="135">
        <v>15</v>
      </c>
      <c r="B157" s="135" t="s">
        <v>10</v>
      </c>
      <c r="C157" s="106">
        <v>50318</v>
      </c>
      <c r="D157" s="106" t="s">
        <v>36</v>
      </c>
      <c r="E157" s="171" t="s">
        <v>476</v>
      </c>
      <c r="F157" s="115" t="s">
        <v>167</v>
      </c>
      <c r="G157" s="115" t="s">
        <v>138</v>
      </c>
      <c r="H157" s="110" t="s">
        <v>68</v>
      </c>
      <c r="I157" s="110" t="s">
        <v>22</v>
      </c>
      <c r="J157" s="371"/>
    </row>
    <row r="158" spans="1:10" s="7" customFormat="1" ht="15" customHeight="1" x14ac:dyDescent="0.2">
      <c r="A158" s="135">
        <v>15</v>
      </c>
      <c r="B158" s="135" t="s">
        <v>10</v>
      </c>
      <c r="C158" s="106">
        <v>50418</v>
      </c>
      <c r="D158" s="106" t="s">
        <v>36</v>
      </c>
      <c r="E158" s="171" t="s">
        <v>477</v>
      </c>
      <c r="F158" s="115" t="s">
        <v>167</v>
      </c>
      <c r="G158" s="115" t="s">
        <v>138</v>
      </c>
      <c r="H158" s="110" t="s">
        <v>69</v>
      </c>
      <c r="I158" s="110" t="s">
        <v>66</v>
      </c>
      <c r="J158" s="372"/>
    </row>
    <row r="159" spans="1:10" s="6" customFormat="1" ht="15" customHeight="1" x14ac:dyDescent="0.2">
      <c r="A159" s="141">
        <v>16</v>
      </c>
      <c r="B159" s="142" t="s">
        <v>12</v>
      </c>
      <c r="C159" s="107"/>
      <c r="D159" s="107"/>
      <c r="E159" s="173"/>
      <c r="F159" s="133"/>
      <c r="G159" s="133"/>
      <c r="H159" s="108"/>
      <c r="I159" s="108"/>
      <c r="J159" s="119" t="s">
        <v>226</v>
      </c>
    </row>
    <row r="160" spans="1:10" s="9" customFormat="1" ht="15" customHeight="1" x14ac:dyDescent="0.2">
      <c r="A160" s="105">
        <v>16</v>
      </c>
      <c r="B160" s="105" t="s">
        <v>12</v>
      </c>
      <c r="C160" s="111">
        <v>20501</v>
      </c>
      <c r="D160" s="111" t="s">
        <v>356</v>
      </c>
      <c r="E160" s="172" t="s">
        <v>358</v>
      </c>
      <c r="F160" s="115" t="s">
        <v>169</v>
      </c>
      <c r="G160" s="136" t="s">
        <v>168</v>
      </c>
      <c r="H160" s="111" t="s">
        <v>237</v>
      </c>
      <c r="I160" s="105" t="s">
        <v>236</v>
      </c>
      <c r="J160" s="373" t="s">
        <v>356</v>
      </c>
    </row>
    <row r="161" spans="1:11" s="9" customFormat="1" ht="15" customHeight="1" x14ac:dyDescent="0.2">
      <c r="A161" s="105">
        <v>16</v>
      </c>
      <c r="B161" s="105" t="s">
        <v>12</v>
      </c>
      <c r="C161" s="111">
        <v>20502</v>
      </c>
      <c r="D161" s="111" t="s">
        <v>356</v>
      </c>
      <c r="E161" s="172" t="s">
        <v>357</v>
      </c>
      <c r="F161" s="115" t="s">
        <v>169</v>
      </c>
      <c r="G161" s="136" t="s">
        <v>168</v>
      </c>
      <c r="H161" s="111" t="s">
        <v>238</v>
      </c>
      <c r="I161" s="105" t="s">
        <v>236</v>
      </c>
      <c r="J161" s="374"/>
    </row>
    <row r="162" spans="1:11" s="9" customFormat="1" ht="15" customHeight="1" x14ac:dyDescent="0.2">
      <c r="A162" s="105">
        <v>16</v>
      </c>
      <c r="B162" s="105" t="s">
        <v>12</v>
      </c>
      <c r="C162" s="111">
        <v>47901</v>
      </c>
      <c r="D162" s="105" t="s">
        <v>331</v>
      </c>
      <c r="E162" s="111" t="s">
        <v>624</v>
      </c>
      <c r="F162" s="115" t="s">
        <v>169</v>
      </c>
      <c r="G162" s="136" t="s">
        <v>168</v>
      </c>
      <c r="H162" s="111" t="s">
        <v>239</v>
      </c>
      <c r="I162" s="105" t="s">
        <v>114</v>
      </c>
      <c r="J162" s="375"/>
    </row>
    <row r="163" spans="1:11" s="6" customFormat="1" ht="15" customHeight="1" x14ac:dyDescent="0.2">
      <c r="A163" s="141">
        <v>17</v>
      </c>
      <c r="B163" s="142" t="s">
        <v>13</v>
      </c>
      <c r="C163" s="107"/>
      <c r="D163" s="107"/>
      <c r="E163" s="173"/>
      <c r="F163" s="133"/>
      <c r="G163" s="133"/>
      <c r="H163" s="108"/>
      <c r="I163" s="108"/>
      <c r="J163" s="119" t="s">
        <v>226</v>
      </c>
    </row>
    <row r="164" spans="1:11" s="7" customFormat="1" ht="15" customHeight="1" x14ac:dyDescent="0.2">
      <c r="A164" s="105">
        <v>17</v>
      </c>
      <c r="B164" s="105" t="s">
        <v>13</v>
      </c>
      <c r="C164" s="106">
        <v>30602</v>
      </c>
      <c r="D164" s="111" t="s">
        <v>225</v>
      </c>
      <c r="E164" s="171" t="s">
        <v>90</v>
      </c>
      <c r="F164" s="136" t="s">
        <v>172</v>
      </c>
      <c r="G164" s="137" t="s">
        <v>171</v>
      </c>
      <c r="H164" s="105" t="s">
        <v>258</v>
      </c>
      <c r="I164" s="105" t="s">
        <v>257</v>
      </c>
      <c r="J164" s="373" t="s">
        <v>578</v>
      </c>
    </row>
    <row r="165" spans="1:11" s="7" customFormat="1" ht="15" customHeight="1" x14ac:dyDescent="0.2">
      <c r="A165" s="105">
        <v>17</v>
      </c>
      <c r="B165" s="105" t="s">
        <v>13</v>
      </c>
      <c r="C165" s="111">
        <v>47901</v>
      </c>
      <c r="D165" s="111" t="s">
        <v>328</v>
      </c>
      <c r="E165" s="172" t="s">
        <v>42</v>
      </c>
      <c r="F165" s="136" t="s">
        <v>172</v>
      </c>
      <c r="G165" s="137" t="s">
        <v>171</v>
      </c>
      <c r="H165" s="111" t="s">
        <v>239</v>
      </c>
      <c r="I165" s="105" t="s">
        <v>114</v>
      </c>
      <c r="J165" s="375"/>
    </row>
    <row r="166" spans="1:11" s="14" customFormat="1" ht="15" customHeight="1" x14ac:dyDescent="0.2">
      <c r="A166" s="144">
        <v>18</v>
      </c>
      <c r="B166" s="145" t="s">
        <v>14</v>
      </c>
      <c r="C166" s="112"/>
      <c r="D166" s="112"/>
      <c r="E166" s="174"/>
      <c r="F166" s="113" t="s">
        <v>117</v>
      </c>
      <c r="G166" s="114" t="s">
        <v>117</v>
      </c>
      <c r="H166" s="114" t="s">
        <v>117</v>
      </c>
      <c r="I166" s="114" t="s">
        <v>117</v>
      </c>
      <c r="J166" s="122" t="s">
        <v>226</v>
      </c>
    </row>
    <row r="167" spans="1:11" s="6" customFormat="1" ht="15" customHeight="1" x14ac:dyDescent="0.2">
      <c r="A167" s="141">
        <v>19</v>
      </c>
      <c r="B167" s="142" t="s">
        <v>15</v>
      </c>
      <c r="C167" s="107"/>
      <c r="D167" s="107"/>
      <c r="E167" s="173"/>
      <c r="F167" s="133"/>
      <c r="G167" s="133"/>
      <c r="H167" s="108"/>
      <c r="I167" s="108"/>
      <c r="J167" s="119" t="s">
        <v>226</v>
      </c>
    </row>
    <row r="168" spans="1:11" s="9" customFormat="1" ht="15" customHeight="1" x14ac:dyDescent="0.2">
      <c r="A168" s="105">
        <v>19</v>
      </c>
      <c r="B168" s="105" t="s">
        <v>15</v>
      </c>
      <c r="C168" s="111">
        <v>20601</v>
      </c>
      <c r="D168" s="111" t="s">
        <v>586</v>
      </c>
      <c r="E168" s="172" t="s">
        <v>359</v>
      </c>
      <c r="F168" s="136" t="s">
        <v>227</v>
      </c>
      <c r="G168" s="136" t="s">
        <v>228</v>
      </c>
      <c r="H168" s="111" t="s">
        <v>93</v>
      </c>
      <c r="I168" s="111" t="s">
        <v>92</v>
      </c>
      <c r="J168" s="373" t="s">
        <v>355</v>
      </c>
    </row>
    <row r="169" spans="1:11" s="9" customFormat="1" ht="15" customHeight="1" x14ac:dyDescent="0.2">
      <c r="A169" s="105">
        <v>19</v>
      </c>
      <c r="B169" s="105" t="s">
        <v>15</v>
      </c>
      <c r="C169" s="111">
        <v>20602</v>
      </c>
      <c r="D169" s="111" t="s">
        <v>586</v>
      </c>
      <c r="E169" s="172" t="s">
        <v>360</v>
      </c>
      <c r="F169" s="136" t="s">
        <v>227</v>
      </c>
      <c r="G169" s="136" t="s">
        <v>173</v>
      </c>
      <c r="H169" s="111" t="s">
        <v>94</v>
      </c>
      <c r="I169" s="111" t="s">
        <v>92</v>
      </c>
      <c r="J169" s="375"/>
    </row>
    <row r="170" spans="1:11" s="6" customFormat="1" ht="15" customHeight="1" x14ac:dyDescent="0.2">
      <c r="A170" s="141">
        <v>20</v>
      </c>
      <c r="B170" s="142" t="s">
        <v>20</v>
      </c>
      <c r="C170" s="107"/>
      <c r="D170" s="107"/>
      <c r="E170" s="173"/>
      <c r="F170" s="133"/>
      <c r="G170" s="133"/>
      <c r="H170" s="108"/>
      <c r="I170" s="108"/>
      <c r="J170" s="119" t="s">
        <v>226</v>
      </c>
    </row>
    <row r="171" spans="1:11" s="9" customFormat="1" ht="15" customHeight="1" x14ac:dyDescent="0.2">
      <c r="A171" s="105">
        <v>20</v>
      </c>
      <c r="B171" s="105" t="s">
        <v>20</v>
      </c>
      <c r="C171" s="111">
        <v>50413</v>
      </c>
      <c r="D171" s="111" t="s">
        <v>95</v>
      </c>
      <c r="E171" s="171" t="s">
        <v>74</v>
      </c>
      <c r="F171" s="115" t="s">
        <v>167</v>
      </c>
      <c r="G171" s="115" t="s">
        <v>138</v>
      </c>
      <c r="H171" s="111" t="s">
        <v>76</v>
      </c>
      <c r="I171" s="105" t="s">
        <v>66</v>
      </c>
      <c r="J171" s="118" t="s">
        <v>226</v>
      </c>
    </row>
    <row r="172" spans="1:11" s="9" customFormat="1" ht="15" customHeight="1" x14ac:dyDescent="0.2">
      <c r="A172" s="105">
        <v>20</v>
      </c>
      <c r="B172" s="105" t="s">
        <v>20</v>
      </c>
      <c r="C172" s="111">
        <v>50416</v>
      </c>
      <c r="D172" s="111" t="s">
        <v>95</v>
      </c>
      <c r="E172" s="171" t="s">
        <v>86</v>
      </c>
      <c r="F172" s="115" t="s">
        <v>167</v>
      </c>
      <c r="G172" s="115" t="s">
        <v>138</v>
      </c>
      <c r="H172" s="111" t="s">
        <v>83</v>
      </c>
      <c r="I172" s="105" t="s">
        <v>66</v>
      </c>
      <c r="J172" s="118" t="s">
        <v>226</v>
      </c>
    </row>
    <row r="173" spans="1:11" s="14" customFormat="1" ht="15" customHeight="1" x14ac:dyDescent="0.2">
      <c r="A173" s="144">
        <v>21</v>
      </c>
      <c r="B173" s="145" t="s">
        <v>29</v>
      </c>
      <c r="C173" s="112"/>
      <c r="D173" s="138"/>
      <c r="E173" s="175"/>
      <c r="F173" s="114" t="s">
        <v>287</v>
      </c>
      <c r="G173" s="114" t="s">
        <v>287</v>
      </c>
      <c r="H173" s="114" t="s">
        <v>287</v>
      </c>
      <c r="I173" s="114" t="s">
        <v>287</v>
      </c>
      <c r="J173" s="122" t="s">
        <v>226</v>
      </c>
    </row>
    <row r="174" spans="1:11" s="6" customFormat="1" ht="15" customHeight="1" x14ac:dyDescent="0.2">
      <c r="A174" s="141">
        <v>22</v>
      </c>
      <c r="B174" s="142" t="s">
        <v>17</v>
      </c>
      <c r="C174" s="107"/>
      <c r="D174" s="107"/>
      <c r="E174" s="173"/>
      <c r="F174" s="133"/>
      <c r="G174" s="133"/>
      <c r="H174" s="108"/>
      <c r="I174" s="108"/>
      <c r="J174" s="119" t="s">
        <v>226</v>
      </c>
      <c r="K174" s="100" t="s">
        <v>232</v>
      </c>
    </row>
    <row r="175" spans="1:11" s="7" customFormat="1" ht="15" customHeight="1" x14ac:dyDescent="0.2">
      <c r="A175" s="105">
        <v>22</v>
      </c>
      <c r="B175" s="105" t="s">
        <v>17</v>
      </c>
      <c r="C175" s="111">
        <v>619</v>
      </c>
      <c r="D175" s="111" t="s">
        <v>106</v>
      </c>
      <c r="E175" s="172" t="s">
        <v>98</v>
      </c>
      <c r="F175" s="136" t="s">
        <v>16</v>
      </c>
      <c r="G175" s="136" t="s">
        <v>164</v>
      </c>
      <c r="H175" s="105"/>
      <c r="I175" s="105" t="s">
        <v>99</v>
      </c>
      <c r="J175" s="376" t="s">
        <v>290</v>
      </c>
      <c r="K175" s="101" t="s">
        <v>212</v>
      </c>
    </row>
    <row r="176" spans="1:11" s="7" customFormat="1" ht="15" customHeight="1" x14ac:dyDescent="0.2">
      <c r="A176" s="105">
        <v>22</v>
      </c>
      <c r="B176" s="105" t="s">
        <v>17</v>
      </c>
      <c r="C176" s="111">
        <v>61911</v>
      </c>
      <c r="D176" s="106" t="s">
        <v>109</v>
      </c>
      <c r="E176" s="172">
        <v>61911</v>
      </c>
      <c r="F176" s="136" t="s">
        <v>16</v>
      </c>
      <c r="G176" s="136" t="s">
        <v>164</v>
      </c>
      <c r="H176" s="105" t="s">
        <v>100</v>
      </c>
      <c r="I176" s="105" t="s">
        <v>99</v>
      </c>
      <c r="J176" s="377"/>
      <c r="K176" s="101" t="s">
        <v>233</v>
      </c>
    </row>
    <row r="177" spans="1:12" s="7" customFormat="1" ht="15" customHeight="1" x14ac:dyDescent="0.2">
      <c r="A177" s="105">
        <v>22</v>
      </c>
      <c r="B177" s="105" t="s">
        <v>17</v>
      </c>
      <c r="C177" s="106">
        <v>60401</v>
      </c>
      <c r="D177" s="111" t="s">
        <v>107</v>
      </c>
      <c r="E177" s="171" t="s">
        <v>231</v>
      </c>
      <c r="F177" s="136" t="s">
        <v>16</v>
      </c>
      <c r="G177" s="136" t="s">
        <v>164</v>
      </c>
      <c r="H177" s="105" t="s">
        <v>229</v>
      </c>
      <c r="I177" s="105" t="s">
        <v>101</v>
      </c>
      <c r="J177" s="377"/>
      <c r="K177" s="101" t="s">
        <v>233</v>
      </c>
    </row>
    <row r="178" spans="1:12" s="7" customFormat="1" ht="15" customHeight="1" x14ac:dyDescent="0.2">
      <c r="A178" s="105">
        <v>22</v>
      </c>
      <c r="B178" s="105" t="s">
        <v>17</v>
      </c>
      <c r="C178" s="106">
        <v>60415</v>
      </c>
      <c r="D178" s="106" t="s">
        <v>108</v>
      </c>
      <c r="E178" s="171">
        <v>60415</v>
      </c>
      <c r="F178" s="136" t="s">
        <v>16</v>
      </c>
      <c r="G178" s="111" t="s">
        <v>182</v>
      </c>
      <c r="H178" s="105" t="s">
        <v>102</v>
      </c>
      <c r="I178" s="105" t="s">
        <v>101</v>
      </c>
      <c r="J178" s="377"/>
      <c r="K178" s="101" t="s">
        <v>233</v>
      </c>
    </row>
    <row r="179" spans="1:12" s="12" customFormat="1" ht="15" customHeight="1" x14ac:dyDescent="0.2">
      <c r="A179" s="105">
        <v>22</v>
      </c>
      <c r="B179" s="105" t="s">
        <v>17</v>
      </c>
      <c r="C179" s="106">
        <v>60404</v>
      </c>
      <c r="D179" s="111" t="s">
        <v>230</v>
      </c>
      <c r="E179" s="171">
        <v>60404</v>
      </c>
      <c r="F179" s="136" t="s">
        <v>16</v>
      </c>
      <c r="G179" s="136" t="s">
        <v>164</v>
      </c>
      <c r="H179" s="110" t="s">
        <v>105</v>
      </c>
      <c r="I179" s="105" t="s">
        <v>101</v>
      </c>
      <c r="J179" s="377"/>
      <c r="K179" s="101" t="s">
        <v>233</v>
      </c>
    </row>
    <row r="180" spans="1:12" s="7" customFormat="1" ht="15" customHeight="1" x14ac:dyDescent="0.2">
      <c r="A180" s="105">
        <v>22</v>
      </c>
      <c r="B180" s="105" t="s">
        <v>17</v>
      </c>
      <c r="C180" s="106">
        <v>60804</v>
      </c>
      <c r="D180" s="106" t="s">
        <v>110</v>
      </c>
      <c r="E180" s="171" t="s">
        <v>97</v>
      </c>
      <c r="F180" s="136" t="s">
        <v>16</v>
      </c>
      <c r="G180" s="136" t="s">
        <v>165</v>
      </c>
      <c r="H180" s="110" t="s">
        <v>127</v>
      </c>
      <c r="I180" s="110" t="s">
        <v>103</v>
      </c>
      <c r="J180" s="377"/>
      <c r="K180" s="101" t="s">
        <v>233</v>
      </c>
    </row>
    <row r="181" spans="1:12" ht="15" customHeight="1" x14ac:dyDescent="0.25">
      <c r="A181" s="105">
        <v>22</v>
      </c>
      <c r="B181" s="105" t="s">
        <v>17</v>
      </c>
      <c r="C181" s="106">
        <v>60807</v>
      </c>
      <c r="D181" s="106" t="s">
        <v>111</v>
      </c>
      <c r="E181" s="171">
        <v>60807</v>
      </c>
      <c r="F181" s="136" t="s">
        <v>16</v>
      </c>
      <c r="G181" s="136" t="s">
        <v>166</v>
      </c>
      <c r="H181" s="115" t="s">
        <v>104</v>
      </c>
      <c r="I181" s="115" t="s">
        <v>103</v>
      </c>
      <c r="J181" s="377"/>
      <c r="K181" s="101" t="s">
        <v>233</v>
      </c>
      <c r="L181" s="34" t="s">
        <v>235</v>
      </c>
    </row>
    <row r="182" spans="1:12" s="6" customFormat="1" ht="15" customHeight="1" x14ac:dyDescent="0.2">
      <c r="A182" s="141">
        <v>23</v>
      </c>
      <c r="B182" s="142" t="s">
        <v>18</v>
      </c>
      <c r="C182" s="107"/>
      <c r="D182" s="107"/>
      <c r="E182" s="173"/>
      <c r="F182" s="133"/>
      <c r="G182" s="133"/>
      <c r="H182" s="108"/>
      <c r="I182" s="109"/>
      <c r="J182" s="119" t="s">
        <v>226</v>
      </c>
      <c r="K182" s="101" t="s">
        <v>233</v>
      </c>
    </row>
    <row r="183" spans="1:12" ht="15" customHeight="1" x14ac:dyDescent="0.25">
      <c r="A183" s="105">
        <v>23</v>
      </c>
      <c r="B183" s="105" t="s">
        <v>18</v>
      </c>
      <c r="C183" s="146"/>
      <c r="D183" s="136" t="s">
        <v>382</v>
      </c>
      <c r="E183" s="176" t="s">
        <v>383</v>
      </c>
      <c r="F183" s="115" t="s">
        <v>167</v>
      </c>
      <c r="G183" s="115" t="s">
        <v>138</v>
      </c>
      <c r="H183" s="136"/>
      <c r="I183" s="115"/>
      <c r="J183" s="123" t="s">
        <v>384</v>
      </c>
      <c r="K183" s="101" t="s">
        <v>233</v>
      </c>
    </row>
    <row r="184" spans="1:12" s="14" customFormat="1" ht="15" customHeight="1" x14ac:dyDescent="0.2">
      <c r="A184" s="144">
        <v>24</v>
      </c>
      <c r="B184" s="145" t="s">
        <v>19</v>
      </c>
      <c r="C184" s="112"/>
      <c r="D184" s="112"/>
      <c r="E184" s="199" t="s">
        <v>381</v>
      </c>
      <c r="F184" s="113"/>
      <c r="G184" s="113"/>
      <c r="H184" s="113"/>
      <c r="I184" s="113"/>
      <c r="J184" s="243" t="s">
        <v>226</v>
      </c>
      <c r="K184" s="102" t="s">
        <v>234</v>
      </c>
    </row>
    <row r="185" spans="1:12" s="6" customFormat="1" ht="15" customHeight="1" x14ac:dyDescent="0.2">
      <c r="A185" s="141" t="s">
        <v>119</v>
      </c>
      <c r="B185" s="142" t="s">
        <v>118</v>
      </c>
      <c r="C185" s="107"/>
      <c r="D185" s="107"/>
      <c r="E185" s="173"/>
      <c r="F185" s="133"/>
      <c r="G185" s="133"/>
      <c r="H185" s="108"/>
      <c r="I185" s="109"/>
      <c r="J185" s="119" t="s">
        <v>226</v>
      </c>
      <c r="K185" s="101" t="s">
        <v>233</v>
      </c>
    </row>
    <row r="186" spans="1:12" s="8" customFormat="1" ht="15" customHeight="1" x14ac:dyDescent="0.25">
      <c r="A186" s="105" t="s">
        <v>119</v>
      </c>
      <c r="B186" s="105" t="s">
        <v>118</v>
      </c>
      <c r="C186" s="140">
        <v>20603</v>
      </c>
      <c r="D186" s="111" t="s">
        <v>385</v>
      </c>
      <c r="E186" s="177">
        <v>20603</v>
      </c>
      <c r="F186" s="136" t="s">
        <v>227</v>
      </c>
      <c r="G186" s="136" t="s">
        <v>228</v>
      </c>
      <c r="H186" s="136" t="s">
        <v>255</v>
      </c>
      <c r="I186" s="115" t="s">
        <v>92</v>
      </c>
      <c r="J186" s="120" t="s">
        <v>386</v>
      </c>
    </row>
    <row r="187" spans="1:12" s="8" customFormat="1" ht="15" customHeight="1" x14ac:dyDescent="0.25">
      <c r="A187" s="105" t="s">
        <v>119</v>
      </c>
      <c r="B187" s="105" t="s">
        <v>118</v>
      </c>
      <c r="C187" s="140">
        <v>20604</v>
      </c>
      <c r="D187" s="111" t="s">
        <v>387</v>
      </c>
      <c r="E187" s="178">
        <v>20604</v>
      </c>
      <c r="F187" s="136" t="s">
        <v>227</v>
      </c>
      <c r="G187" s="136" t="s">
        <v>228</v>
      </c>
      <c r="H187" s="136" t="s">
        <v>256</v>
      </c>
      <c r="I187" s="115" t="s">
        <v>92</v>
      </c>
      <c r="J187" s="124" t="s">
        <v>226</v>
      </c>
    </row>
    <row r="188" spans="1:12" s="6" customFormat="1" ht="15" customHeight="1" x14ac:dyDescent="0.2">
      <c r="A188" s="141">
        <v>25</v>
      </c>
      <c r="B188" s="142" t="s">
        <v>28</v>
      </c>
      <c r="C188" s="107"/>
      <c r="D188" s="107"/>
      <c r="E188" s="173"/>
      <c r="F188" s="133"/>
      <c r="G188" s="133"/>
      <c r="H188" s="108"/>
      <c r="I188" s="108"/>
      <c r="J188" s="119" t="s">
        <v>226</v>
      </c>
    </row>
    <row r="189" spans="1:12" s="224" customFormat="1" ht="15" customHeight="1" x14ac:dyDescent="0.25">
      <c r="A189" s="215">
        <v>25</v>
      </c>
      <c r="B189" s="215" t="s">
        <v>28</v>
      </c>
      <c r="C189" s="216">
        <v>20603</v>
      </c>
      <c r="D189" s="216" t="s">
        <v>395</v>
      </c>
      <c r="E189" s="222">
        <v>20603</v>
      </c>
      <c r="F189" s="225" t="s">
        <v>169</v>
      </c>
      <c r="G189" s="146" t="s">
        <v>168</v>
      </c>
      <c r="H189" s="146" t="s">
        <v>255</v>
      </c>
      <c r="I189" s="215" t="s">
        <v>92</v>
      </c>
      <c r="J189" s="223" t="s">
        <v>388</v>
      </c>
    </row>
    <row r="190" spans="1:12" s="224" customFormat="1" ht="15" customHeight="1" x14ac:dyDescent="0.25">
      <c r="A190" s="215">
        <v>25</v>
      </c>
      <c r="B190" s="215" t="s">
        <v>28</v>
      </c>
      <c r="C190" s="216">
        <v>20507</v>
      </c>
      <c r="D190" s="216" t="s">
        <v>391</v>
      </c>
      <c r="E190" s="222">
        <v>20507</v>
      </c>
      <c r="F190" s="225" t="s">
        <v>169</v>
      </c>
      <c r="G190" s="146" t="s">
        <v>168</v>
      </c>
      <c r="H190" s="216" t="s">
        <v>369</v>
      </c>
      <c r="I190" s="215" t="s">
        <v>237</v>
      </c>
      <c r="J190" s="223" t="s">
        <v>370</v>
      </c>
    </row>
    <row r="191" spans="1:12" s="224" customFormat="1" ht="15" customHeight="1" x14ac:dyDescent="0.25">
      <c r="A191" s="215">
        <v>25</v>
      </c>
      <c r="B191" s="215" t="s">
        <v>28</v>
      </c>
      <c r="C191" s="216">
        <v>47911</v>
      </c>
      <c r="D191" s="216" t="s">
        <v>621</v>
      </c>
      <c r="E191" s="222">
        <v>20507</v>
      </c>
      <c r="F191" s="225" t="s">
        <v>169</v>
      </c>
      <c r="G191" s="146" t="s">
        <v>168</v>
      </c>
      <c r="H191" s="216" t="s">
        <v>622</v>
      </c>
      <c r="I191" s="215" t="s">
        <v>114</v>
      </c>
      <c r="J191" s="223" t="s">
        <v>623</v>
      </c>
    </row>
    <row r="192" spans="1:12" s="16" customFormat="1" ht="15" customHeight="1" x14ac:dyDescent="0.2">
      <c r="A192" s="105">
        <v>25</v>
      </c>
      <c r="B192" s="185" t="s">
        <v>28</v>
      </c>
      <c r="C192" s="186">
        <v>60302</v>
      </c>
      <c r="D192" s="186"/>
      <c r="E192" s="187" t="s">
        <v>130</v>
      </c>
      <c r="F192" s="188" t="s">
        <v>264</v>
      </c>
      <c r="G192" s="189" t="s">
        <v>153</v>
      </c>
      <c r="H192" s="184" t="s">
        <v>120</v>
      </c>
      <c r="I192" s="105" t="s">
        <v>113</v>
      </c>
      <c r="J192" s="118" t="s">
        <v>226</v>
      </c>
    </row>
    <row r="193" spans="1:10" s="16" customFormat="1" ht="15" customHeight="1" x14ac:dyDescent="0.2">
      <c r="A193" s="105">
        <v>25</v>
      </c>
      <c r="B193" s="185" t="s">
        <v>28</v>
      </c>
      <c r="C193" s="186">
        <v>60310</v>
      </c>
      <c r="D193" s="186"/>
      <c r="E193" s="187" t="s">
        <v>131</v>
      </c>
      <c r="F193" s="188" t="s">
        <v>317</v>
      </c>
      <c r="G193" s="189" t="s">
        <v>154</v>
      </c>
      <c r="H193" s="184" t="s">
        <v>121</v>
      </c>
      <c r="I193" s="105" t="s">
        <v>113</v>
      </c>
      <c r="J193" s="118" t="s">
        <v>226</v>
      </c>
    </row>
    <row r="194" spans="1:10" s="16" customFormat="1" ht="15" customHeight="1" x14ac:dyDescent="0.2">
      <c r="A194" s="105">
        <v>25</v>
      </c>
      <c r="B194" s="105" t="s">
        <v>28</v>
      </c>
      <c r="C194" s="106">
        <v>60312</v>
      </c>
      <c r="D194" s="106"/>
      <c r="E194" s="180" t="s">
        <v>147</v>
      </c>
      <c r="F194" s="115" t="s">
        <v>136</v>
      </c>
      <c r="G194" s="139" t="s">
        <v>155</v>
      </c>
      <c r="H194" s="147" t="s">
        <v>122</v>
      </c>
      <c r="I194" s="105" t="s">
        <v>113</v>
      </c>
      <c r="J194" s="118" t="s">
        <v>226</v>
      </c>
    </row>
    <row r="195" spans="1:10" s="16" customFormat="1" ht="15" customHeight="1" x14ac:dyDescent="0.2">
      <c r="A195" s="105">
        <v>25</v>
      </c>
      <c r="B195" s="105" t="s">
        <v>28</v>
      </c>
      <c r="C195" s="106">
        <v>60323</v>
      </c>
      <c r="D195" s="106"/>
      <c r="E195" s="179" t="s">
        <v>132</v>
      </c>
      <c r="F195" s="115" t="s">
        <v>136</v>
      </c>
      <c r="G195" s="139" t="s">
        <v>156</v>
      </c>
      <c r="H195" s="147" t="s">
        <v>123</v>
      </c>
      <c r="I195" s="105" t="s">
        <v>113</v>
      </c>
      <c r="J195" s="118" t="s">
        <v>226</v>
      </c>
    </row>
    <row r="196" spans="1:10" s="16" customFormat="1" ht="15" customHeight="1" x14ac:dyDescent="0.2">
      <c r="A196" s="105">
        <v>25</v>
      </c>
      <c r="B196" s="105" t="s">
        <v>28</v>
      </c>
      <c r="C196" s="106">
        <v>60332</v>
      </c>
      <c r="D196" s="106"/>
      <c r="E196" s="179" t="s">
        <v>133</v>
      </c>
      <c r="F196" s="115" t="s">
        <v>136</v>
      </c>
      <c r="G196" s="139" t="s">
        <v>157</v>
      </c>
      <c r="H196" s="147" t="s">
        <v>124</v>
      </c>
      <c r="I196" s="105" t="s">
        <v>113</v>
      </c>
      <c r="J196" s="118" t="s">
        <v>226</v>
      </c>
    </row>
    <row r="197" spans="1:10" s="16" customFormat="1" ht="15" customHeight="1" x14ac:dyDescent="0.2">
      <c r="A197" s="105">
        <v>25</v>
      </c>
      <c r="B197" s="105" t="s">
        <v>28</v>
      </c>
      <c r="C197" s="106">
        <v>60334</v>
      </c>
      <c r="D197" s="106"/>
      <c r="E197" s="179" t="s">
        <v>134</v>
      </c>
      <c r="F197" s="115" t="s">
        <v>136</v>
      </c>
      <c r="G197" s="139" t="s">
        <v>158</v>
      </c>
      <c r="H197" s="147" t="s">
        <v>125</v>
      </c>
      <c r="I197" s="105" t="s">
        <v>113</v>
      </c>
      <c r="J197" s="118" t="s">
        <v>226</v>
      </c>
    </row>
    <row r="198" spans="1:10" s="16" customFormat="1" ht="15" customHeight="1" x14ac:dyDescent="0.2">
      <c r="A198" s="105">
        <v>25</v>
      </c>
      <c r="B198" s="105" t="s">
        <v>28</v>
      </c>
      <c r="C198" s="106">
        <v>60347</v>
      </c>
      <c r="D198" s="106"/>
      <c r="E198" s="179" t="s">
        <v>135</v>
      </c>
      <c r="F198" s="115" t="s">
        <v>136</v>
      </c>
      <c r="G198" s="139" t="s">
        <v>159</v>
      </c>
      <c r="H198" s="147" t="s">
        <v>126</v>
      </c>
      <c r="I198" s="105" t="s">
        <v>113</v>
      </c>
      <c r="J198" s="118" t="s">
        <v>226</v>
      </c>
    </row>
    <row r="199" spans="1:10" s="7" customFormat="1" ht="15" customHeight="1" x14ac:dyDescent="0.2">
      <c r="A199" s="105">
        <v>25</v>
      </c>
      <c r="B199" s="105" t="s">
        <v>28</v>
      </c>
      <c r="C199" s="111">
        <v>47408</v>
      </c>
      <c r="D199" s="111"/>
      <c r="E199" s="172" t="s">
        <v>91</v>
      </c>
      <c r="F199" s="115" t="s">
        <v>136</v>
      </c>
      <c r="G199" s="139" t="s">
        <v>224</v>
      </c>
      <c r="H199" s="105" t="s">
        <v>143</v>
      </c>
      <c r="I199" s="105" t="s">
        <v>140</v>
      </c>
      <c r="J199" s="118" t="s">
        <v>226</v>
      </c>
    </row>
    <row r="200" spans="1:10" s="7" customFormat="1" ht="15" customHeight="1" x14ac:dyDescent="0.2">
      <c r="A200" s="105">
        <v>25</v>
      </c>
      <c r="B200" s="105" t="s">
        <v>28</v>
      </c>
      <c r="C200" s="111">
        <v>47417</v>
      </c>
      <c r="D200" s="111"/>
      <c r="E200" s="172" t="s">
        <v>141</v>
      </c>
      <c r="F200" s="115" t="s">
        <v>136</v>
      </c>
      <c r="G200" s="139" t="s">
        <v>161</v>
      </c>
      <c r="H200" s="105" t="s">
        <v>144</v>
      </c>
      <c r="I200" s="105" t="s">
        <v>140</v>
      </c>
      <c r="J200" s="118" t="s">
        <v>226</v>
      </c>
    </row>
    <row r="201" spans="1:10" s="7" customFormat="1" ht="15" customHeight="1" x14ac:dyDescent="0.2">
      <c r="A201" s="105">
        <v>25</v>
      </c>
      <c r="B201" s="105" t="s">
        <v>28</v>
      </c>
      <c r="C201" s="111">
        <v>47423</v>
      </c>
      <c r="D201" s="111" t="s">
        <v>510</v>
      </c>
      <c r="E201" s="172" t="s">
        <v>142</v>
      </c>
      <c r="F201" s="115" t="s">
        <v>136</v>
      </c>
      <c r="G201" s="139" t="s">
        <v>162</v>
      </c>
      <c r="H201" s="105" t="s">
        <v>145</v>
      </c>
      <c r="I201" s="105" t="s">
        <v>140</v>
      </c>
      <c r="J201" s="111" t="s">
        <v>510</v>
      </c>
    </row>
    <row r="202" spans="1:10" s="214" customFormat="1" ht="15" customHeight="1" x14ac:dyDescent="0.2">
      <c r="A202" s="105">
        <v>25</v>
      </c>
      <c r="B202" s="105" t="s">
        <v>28</v>
      </c>
      <c r="C202" s="111">
        <v>47902</v>
      </c>
      <c r="D202" s="111"/>
      <c r="E202" s="181" t="s">
        <v>112</v>
      </c>
      <c r="F202" s="115" t="s">
        <v>136</v>
      </c>
      <c r="G202" s="139" t="s">
        <v>408</v>
      </c>
      <c r="H202" s="105" t="s">
        <v>115</v>
      </c>
      <c r="I202" s="105" t="s">
        <v>114</v>
      </c>
      <c r="J202" s="124" t="s">
        <v>226</v>
      </c>
    </row>
    <row r="203" spans="1:10" s="213" customFormat="1" ht="15" customHeight="1" x14ac:dyDescent="0.2">
      <c r="A203" s="215">
        <v>25</v>
      </c>
      <c r="B203" s="215" t="s">
        <v>28</v>
      </c>
      <c r="C203" s="216">
        <v>60329</v>
      </c>
      <c r="D203" s="216"/>
      <c r="E203" s="217" t="s">
        <v>367</v>
      </c>
      <c r="F203" s="219" t="s">
        <v>317</v>
      </c>
      <c r="G203" s="231" t="s">
        <v>371</v>
      </c>
      <c r="H203" s="215" t="s">
        <v>366</v>
      </c>
      <c r="I203" s="215" t="s">
        <v>113</v>
      </c>
      <c r="J203" s="218" t="s">
        <v>226</v>
      </c>
    </row>
    <row r="204" spans="1:10" s="213" customFormat="1" ht="15" customHeight="1" x14ac:dyDescent="0.2">
      <c r="A204" s="215">
        <v>25</v>
      </c>
      <c r="B204" s="215" t="s">
        <v>28</v>
      </c>
      <c r="C204" s="216">
        <v>30306</v>
      </c>
      <c r="D204" s="216"/>
      <c r="E204" s="217" t="s">
        <v>500</v>
      </c>
      <c r="F204" s="215" t="s">
        <v>501</v>
      </c>
      <c r="G204" s="231" t="s">
        <v>372</v>
      </c>
      <c r="H204" s="215" t="s">
        <v>325</v>
      </c>
      <c r="I204" s="215" t="s">
        <v>326</v>
      </c>
      <c r="J204" s="218" t="s">
        <v>226</v>
      </c>
    </row>
    <row r="205" spans="1:10" s="6" customFormat="1" ht="15" customHeight="1" x14ac:dyDescent="0.2">
      <c r="A205" s="141">
        <v>26</v>
      </c>
      <c r="B205" s="142" t="s">
        <v>139</v>
      </c>
      <c r="C205" s="107"/>
      <c r="D205" s="107"/>
      <c r="E205" s="173"/>
      <c r="F205" s="133"/>
      <c r="G205" s="133"/>
      <c r="H205" s="108"/>
      <c r="I205" s="109"/>
      <c r="J205" s="119" t="s">
        <v>226</v>
      </c>
    </row>
    <row r="206" spans="1:10" ht="15" customHeight="1" x14ac:dyDescent="0.25">
      <c r="A206" s="105">
        <v>26</v>
      </c>
      <c r="B206" s="105" t="s">
        <v>139</v>
      </c>
      <c r="C206" s="111">
        <v>47010</v>
      </c>
      <c r="D206" s="111" t="s">
        <v>241</v>
      </c>
      <c r="E206" s="171" t="s">
        <v>327</v>
      </c>
      <c r="F206" s="140" t="s">
        <v>240</v>
      </c>
      <c r="G206" s="140" t="s">
        <v>242</v>
      </c>
      <c r="H206" s="106" t="s">
        <v>96</v>
      </c>
      <c r="I206" s="105" t="s">
        <v>96</v>
      </c>
      <c r="J206" s="125" t="s">
        <v>288</v>
      </c>
    </row>
    <row r="207" spans="1:10" s="8" customFormat="1" ht="15" customHeight="1" x14ac:dyDescent="0.25">
      <c r="A207" s="105">
        <v>26</v>
      </c>
      <c r="B207" s="105" t="s">
        <v>139</v>
      </c>
      <c r="C207" s="111">
        <v>47110</v>
      </c>
      <c r="D207" s="111" t="s">
        <v>241</v>
      </c>
      <c r="E207" s="171" t="s">
        <v>361</v>
      </c>
      <c r="F207" s="140" t="s">
        <v>240</v>
      </c>
      <c r="G207" s="140" t="s">
        <v>242</v>
      </c>
      <c r="H207" s="106" t="s">
        <v>362</v>
      </c>
      <c r="I207" s="105" t="s">
        <v>362</v>
      </c>
      <c r="J207" s="125" t="s">
        <v>288</v>
      </c>
    </row>
    <row r="208" spans="1:10" s="6" customFormat="1" ht="15" customHeight="1" x14ac:dyDescent="0.2">
      <c r="A208" s="141">
        <v>27</v>
      </c>
      <c r="B208" s="142" t="s">
        <v>27</v>
      </c>
      <c r="C208" s="107"/>
      <c r="D208" s="107"/>
      <c r="E208" s="173"/>
      <c r="F208" s="133"/>
      <c r="G208" s="133"/>
      <c r="H208" s="108"/>
      <c r="I208" s="109"/>
      <c r="J208" s="119" t="s">
        <v>226</v>
      </c>
    </row>
    <row r="209" spans="1:10" s="5" customFormat="1" ht="15" customHeight="1" x14ac:dyDescent="0.2">
      <c r="A209" s="105">
        <v>27</v>
      </c>
      <c r="B209" s="105" t="s">
        <v>27</v>
      </c>
      <c r="C209" s="111">
        <v>20202</v>
      </c>
      <c r="D209" s="111"/>
      <c r="E209" s="172">
        <v>20202</v>
      </c>
      <c r="F209" s="136" t="s">
        <v>374</v>
      </c>
      <c r="G209" s="136" t="s">
        <v>176</v>
      </c>
      <c r="H209" s="110" t="s">
        <v>174</v>
      </c>
      <c r="I209" s="111" t="s">
        <v>175</v>
      </c>
      <c r="J209" s="121" t="s">
        <v>226</v>
      </c>
    </row>
    <row r="210" spans="1:10" s="5" customFormat="1" ht="15" customHeight="1" x14ac:dyDescent="0.2">
      <c r="A210" s="105">
        <v>27</v>
      </c>
      <c r="B210" s="105" t="s">
        <v>27</v>
      </c>
      <c r="C210" s="111">
        <v>20203</v>
      </c>
      <c r="D210" s="111"/>
      <c r="E210" s="172">
        <v>20203</v>
      </c>
      <c r="F210" s="136" t="s">
        <v>374</v>
      </c>
      <c r="G210" s="136" t="s">
        <v>176</v>
      </c>
      <c r="H210" s="110" t="s">
        <v>177</v>
      </c>
      <c r="I210" s="111" t="s">
        <v>175</v>
      </c>
      <c r="J210" s="121" t="s">
        <v>226</v>
      </c>
    </row>
    <row r="211" spans="1:10" s="5" customFormat="1" ht="15" customHeight="1" x14ac:dyDescent="0.2">
      <c r="A211" s="105">
        <v>27</v>
      </c>
      <c r="B211" s="105" t="s">
        <v>27</v>
      </c>
      <c r="C211" s="111">
        <v>20209</v>
      </c>
      <c r="D211" s="111"/>
      <c r="E211" s="172">
        <v>20209</v>
      </c>
      <c r="F211" s="136" t="s">
        <v>374</v>
      </c>
      <c r="G211" s="136" t="s">
        <v>176</v>
      </c>
      <c r="H211" s="110" t="s">
        <v>178</v>
      </c>
      <c r="I211" s="111" t="s">
        <v>175</v>
      </c>
      <c r="J211" s="121" t="s">
        <v>226</v>
      </c>
    </row>
    <row r="212" spans="1:10" s="252" customFormat="1" ht="15" customHeight="1" x14ac:dyDescent="0.2">
      <c r="A212" s="246">
        <v>27</v>
      </c>
      <c r="B212" s="246" t="s">
        <v>27</v>
      </c>
      <c r="C212" s="246">
        <v>50905</v>
      </c>
      <c r="D212" s="246"/>
      <c r="E212" s="247">
        <v>50905</v>
      </c>
      <c r="F212" s="248" t="s">
        <v>374</v>
      </c>
      <c r="G212" s="248" t="s">
        <v>413</v>
      </c>
      <c r="H212" s="249" t="s">
        <v>479</v>
      </c>
      <c r="I212" s="250" t="s">
        <v>480</v>
      </c>
      <c r="J212" s="251" t="s">
        <v>483</v>
      </c>
    </row>
    <row r="213" spans="1:10" ht="15" customHeight="1" x14ac:dyDescent="0.25">
      <c r="A213" s="105">
        <v>27</v>
      </c>
      <c r="B213" s="105" t="s">
        <v>27</v>
      </c>
      <c r="C213" s="115"/>
      <c r="D213" s="148" t="s">
        <v>170</v>
      </c>
      <c r="E213" s="171"/>
      <c r="F213" s="136" t="s">
        <v>374</v>
      </c>
      <c r="G213" s="136" t="s">
        <v>373</v>
      </c>
      <c r="H213" s="106"/>
      <c r="I213" s="105"/>
      <c r="J213" s="124" t="s">
        <v>226</v>
      </c>
    </row>
    <row r="214" spans="1:10" s="14" customFormat="1" ht="15" customHeight="1" x14ac:dyDescent="0.2">
      <c r="A214" s="144">
        <v>28</v>
      </c>
      <c r="B214" s="145" t="s">
        <v>137</v>
      </c>
      <c r="C214" s="112"/>
      <c r="D214" s="112"/>
      <c r="E214" s="114" t="s">
        <v>117</v>
      </c>
      <c r="F214" s="114" t="s">
        <v>117</v>
      </c>
      <c r="G214" s="114" t="s">
        <v>117</v>
      </c>
      <c r="H214" s="114" t="s">
        <v>117</v>
      </c>
      <c r="I214" s="114" t="s">
        <v>117</v>
      </c>
      <c r="J214" s="122" t="s">
        <v>226</v>
      </c>
    </row>
    <row r="215" spans="1:10" s="6" customFormat="1" ht="15" customHeight="1" x14ac:dyDescent="0.2">
      <c r="A215" s="141">
        <v>29</v>
      </c>
      <c r="B215" s="142" t="s">
        <v>21</v>
      </c>
      <c r="C215" s="107"/>
      <c r="D215" s="107"/>
      <c r="E215" s="173"/>
      <c r="F215" s="133"/>
      <c r="G215" s="133"/>
      <c r="H215" s="108"/>
      <c r="I215" s="108"/>
      <c r="J215" s="119" t="s">
        <v>226</v>
      </c>
    </row>
    <row r="216" spans="1:10" s="7" customFormat="1" ht="15" customHeight="1" x14ac:dyDescent="0.2">
      <c r="A216" s="105">
        <v>29</v>
      </c>
      <c r="B216" s="185" t="s">
        <v>21</v>
      </c>
      <c r="C216" s="211" t="s">
        <v>148</v>
      </c>
      <c r="D216" s="186"/>
      <c r="E216" s="187" t="s">
        <v>148</v>
      </c>
      <c r="F216" s="188" t="s">
        <v>317</v>
      </c>
      <c r="G216" s="189" t="s">
        <v>153</v>
      </c>
      <c r="H216" s="184" t="s">
        <v>120</v>
      </c>
      <c r="I216" s="105" t="s">
        <v>113</v>
      </c>
      <c r="J216" s="118" t="s">
        <v>226</v>
      </c>
    </row>
    <row r="217" spans="1:10" s="7" customFormat="1" ht="15" customHeight="1" x14ac:dyDescent="0.2">
      <c r="A217" s="105">
        <v>29</v>
      </c>
      <c r="B217" s="185" t="s">
        <v>21</v>
      </c>
      <c r="C217" s="211" t="s">
        <v>149</v>
      </c>
      <c r="D217" s="186"/>
      <c r="E217" s="187" t="s">
        <v>149</v>
      </c>
      <c r="F217" s="188" t="s">
        <v>317</v>
      </c>
      <c r="G217" s="189" t="s">
        <v>485</v>
      </c>
      <c r="H217" s="184" t="s">
        <v>121</v>
      </c>
      <c r="I217" s="105" t="s">
        <v>113</v>
      </c>
      <c r="J217" s="118" t="s">
        <v>226</v>
      </c>
    </row>
    <row r="218" spans="1:10" s="7" customFormat="1" ht="15" customHeight="1" x14ac:dyDescent="0.2">
      <c r="A218" s="105">
        <v>29</v>
      </c>
      <c r="B218" s="105" t="s">
        <v>21</v>
      </c>
      <c r="C218" s="253">
        <v>60311</v>
      </c>
      <c r="D218" s="106"/>
      <c r="E218" s="180">
        <v>60311</v>
      </c>
      <c r="F218" s="115" t="s">
        <v>136</v>
      </c>
      <c r="G218" s="139" t="s">
        <v>155</v>
      </c>
      <c r="H218" s="147" t="s">
        <v>122</v>
      </c>
      <c r="I218" s="105" t="s">
        <v>113</v>
      </c>
      <c r="J218" s="118" t="s">
        <v>226</v>
      </c>
    </row>
    <row r="219" spans="1:10" s="7" customFormat="1" ht="15" customHeight="1" x14ac:dyDescent="0.2">
      <c r="A219" s="105">
        <v>29</v>
      </c>
      <c r="B219" s="105" t="s">
        <v>21</v>
      </c>
      <c r="C219" s="254" t="s">
        <v>150</v>
      </c>
      <c r="D219" s="106"/>
      <c r="E219" s="179" t="s">
        <v>150</v>
      </c>
      <c r="F219" s="115" t="s">
        <v>136</v>
      </c>
      <c r="G219" s="139" t="s">
        <v>156</v>
      </c>
      <c r="H219" s="147" t="s">
        <v>123</v>
      </c>
      <c r="I219" s="105" t="s">
        <v>113</v>
      </c>
      <c r="J219" s="118" t="s">
        <v>226</v>
      </c>
    </row>
    <row r="220" spans="1:10" s="7" customFormat="1" ht="15" customHeight="1" x14ac:dyDescent="0.2">
      <c r="A220" s="105">
        <v>29</v>
      </c>
      <c r="B220" s="105" t="s">
        <v>21</v>
      </c>
      <c r="C220" s="254" t="s">
        <v>151</v>
      </c>
      <c r="D220" s="106"/>
      <c r="E220" s="179" t="s">
        <v>151</v>
      </c>
      <c r="F220" s="115" t="s">
        <v>136</v>
      </c>
      <c r="G220" s="139" t="s">
        <v>157</v>
      </c>
      <c r="H220" s="147" t="s">
        <v>124</v>
      </c>
      <c r="I220" s="105" t="s">
        <v>113</v>
      </c>
      <c r="J220" s="118" t="s">
        <v>226</v>
      </c>
    </row>
    <row r="221" spans="1:10" s="7" customFormat="1" ht="15" customHeight="1" x14ac:dyDescent="0.2">
      <c r="A221" s="105">
        <v>29</v>
      </c>
      <c r="B221" s="105" t="s">
        <v>21</v>
      </c>
      <c r="C221" s="254" t="s">
        <v>152</v>
      </c>
      <c r="D221" s="106"/>
      <c r="E221" s="179" t="s">
        <v>152</v>
      </c>
      <c r="F221" s="115" t="s">
        <v>136</v>
      </c>
      <c r="G221" s="139" t="s">
        <v>158</v>
      </c>
      <c r="H221" s="147" t="s">
        <v>125</v>
      </c>
      <c r="I221" s="105" t="s">
        <v>113</v>
      </c>
      <c r="J221" s="118" t="s">
        <v>226</v>
      </c>
    </row>
    <row r="222" spans="1:10" s="7" customFormat="1" ht="15" customHeight="1" x14ac:dyDescent="0.2">
      <c r="A222" s="105">
        <v>29</v>
      </c>
      <c r="B222" s="105" t="s">
        <v>21</v>
      </c>
      <c r="C222" s="212">
        <v>47407</v>
      </c>
      <c r="D222" s="111"/>
      <c r="E222" s="172">
        <v>47407</v>
      </c>
      <c r="F222" s="115" t="s">
        <v>136</v>
      </c>
      <c r="G222" s="139" t="s">
        <v>160</v>
      </c>
      <c r="H222" s="105" t="s">
        <v>143</v>
      </c>
      <c r="I222" s="105" t="s">
        <v>140</v>
      </c>
      <c r="J222" s="118" t="s">
        <v>226</v>
      </c>
    </row>
    <row r="223" spans="1:10" s="7" customFormat="1" ht="15" customHeight="1" x14ac:dyDescent="0.2">
      <c r="A223" s="105">
        <v>29</v>
      </c>
      <c r="B223" s="105" t="s">
        <v>21</v>
      </c>
      <c r="C223" s="212">
        <v>47416</v>
      </c>
      <c r="D223" s="111"/>
      <c r="E223" s="172">
        <v>47416</v>
      </c>
      <c r="F223" s="115" t="s">
        <v>136</v>
      </c>
      <c r="G223" s="139" t="s">
        <v>161</v>
      </c>
      <c r="H223" s="105" t="s">
        <v>144</v>
      </c>
      <c r="I223" s="105" t="s">
        <v>140</v>
      </c>
      <c r="J223" s="118" t="s">
        <v>226</v>
      </c>
    </row>
    <row r="224" spans="1:10" s="7" customFormat="1" ht="15" customHeight="1" x14ac:dyDescent="0.2">
      <c r="A224" s="105">
        <v>29</v>
      </c>
      <c r="B224" s="105" t="s">
        <v>21</v>
      </c>
      <c r="C224" s="212">
        <v>47422</v>
      </c>
      <c r="D224" s="111" t="s">
        <v>510</v>
      </c>
      <c r="E224" s="172">
        <v>47422</v>
      </c>
      <c r="F224" s="115" t="s">
        <v>136</v>
      </c>
      <c r="G224" s="139" t="s">
        <v>163</v>
      </c>
      <c r="H224" s="105" t="s">
        <v>146</v>
      </c>
      <c r="I224" s="105" t="s">
        <v>140</v>
      </c>
      <c r="J224" s="111" t="s">
        <v>510</v>
      </c>
    </row>
    <row r="225" spans="1:10" ht="15" customHeight="1" x14ac:dyDescent="0.25">
      <c r="A225" s="105">
        <v>29</v>
      </c>
      <c r="B225" s="105" t="s">
        <v>21</v>
      </c>
      <c r="C225" s="212">
        <v>47903</v>
      </c>
      <c r="D225" s="111"/>
      <c r="E225" s="172">
        <v>47903</v>
      </c>
      <c r="F225" s="115" t="s">
        <v>136</v>
      </c>
      <c r="G225" s="139" t="s">
        <v>409</v>
      </c>
      <c r="H225" s="105" t="s">
        <v>116</v>
      </c>
      <c r="I225" s="105" t="s">
        <v>114</v>
      </c>
      <c r="J225" s="124" t="s">
        <v>226</v>
      </c>
    </row>
    <row r="226" spans="1:10" s="213" customFormat="1" ht="15" customHeight="1" x14ac:dyDescent="0.2">
      <c r="A226" s="215">
        <v>29</v>
      </c>
      <c r="B226" s="215" t="s">
        <v>21</v>
      </c>
      <c r="C226" s="216">
        <v>61501</v>
      </c>
      <c r="D226" s="216"/>
      <c r="E226" s="217" t="s">
        <v>363</v>
      </c>
      <c r="F226" s="215" t="s">
        <v>501</v>
      </c>
      <c r="G226" s="231" t="s">
        <v>393</v>
      </c>
      <c r="H226" s="215" t="s">
        <v>364</v>
      </c>
      <c r="I226" s="215" t="s">
        <v>364</v>
      </c>
      <c r="J226" s="218" t="s">
        <v>226</v>
      </c>
    </row>
    <row r="227" spans="1:10" s="213" customFormat="1" ht="15" customHeight="1" x14ac:dyDescent="0.2">
      <c r="A227" s="215">
        <v>29</v>
      </c>
      <c r="B227" s="215" t="s">
        <v>21</v>
      </c>
      <c r="C227" s="216">
        <v>60328</v>
      </c>
      <c r="D227" s="216"/>
      <c r="E227" s="217" t="s">
        <v>365</v>
      </c>
      <c r="F227" s="219" t="s">
        <v>317</v>
      </c>
      <c r="G227" s="231" t="s">
        <v>371</v>
      </c>
      <c r="H227" s="215" t="s">
        <v>366</v>
      </c>
      <c r="I227" s="215" t="s">
        <v>113</v>
      </c>
      <c r="J227" s="218" t="s">
        <v>226</v>
      </c>
    </row>
    <row r="228" spans="1:10" s="213" customFormat="1" ht="15" customHeight="1" x14ac:dyDescent="0.2">
      <c r="A228" s="215">
        <v>29</v>
      </c>
      <c r="B228" s="215" t="s">
        <v>21</v>
      </c>
      <c r="C228" s="216">
        <v>30305</v>
      </c>
      <c r="D228" s="216"/>
      <c r="E228" s="217" t="s">
        <v>368</v>
      </c>
      <c r="F228" s="215" t="s">
        <v>501</v>
      </c>
      <c r="G228" s="231" t="s">
        <v>372</v>
      </c>
      <c r="H228" s="215" t="s">
        <v>325</v>
      </c>
      <c r="I228" s="215" t="s">
        <v>326</v>
      </c>
      <c r="J228" s="218" t="s">
        <v>226</v>
      </c>
    </row>
    <row r="229" spans="1:10" s="14" customFormat="1" ht="15" customHeight="1" x14ac:dyDescent="0.2">
      <c r="A229" s="144">
        <v>30</v>
      </c>
      <c r="B229" s="145" t="s">
        <v>30</v>
      </c>
      <c r="C229" s="112"/>
      <c r="D229" s="112"/>
      <c r="E229" s="174"/>
      <c r="F229" s="114" t="s">
        <v>117</v>
      </c>
      <c r="G229" s="114" t="s">
        <v>117</v>
      </c>
      <c r="H229" s="114" t="s">
        <v>117</v>
      </c>
      <c r="I229" s="114" t="s">
        <v>117</v>
      </c>
      <c r="J229" s="122" t="s">
        <v>226</v>
      </c>
    </row>
    <row r="230" spans="1:10" x14ac:dyDescent="0.25">
      <c r="J230" s="126" t="s">
        <v>226</v>
      </c>
    </row>
  </sheetData>
  <autoFilter ref="A7:U230"/>
  <mergeCells count="21">
    <mergeCell ref="J27:J34"/>
    <mergeCell ref="A2:H2"/>
    <mergeCell ref="J9:J20"/>
    <mergeCell ref="J22:J25"/>
    <mergeCell ref="J160:J162"/>
    <mergeCell ref="J36:J43"/>
    <mergeCell ref="J45:J52"/>
    <mergeCell ref="J54:J61"/>
    <mergeCell ref="J63:J70"/>
    <mergeCell ref="J76:J83"/>
    <mergeCell ref="J85:J92"/>
    <mergeCell ref="J94:J101"/>
    <mergeCell ref="J137:J149"/>
    <mergeCell ref="A6:H6"/>
    <mergeCell ref="J151:J158"/>
    <mergeCell ref="J103:J118"/>
    <mergeCell ref="J120:J130"/>
    <mergeCell ref="J132:J135"/>
    <mergeCell ref="J175:J181"/>
    <mergeCell ref="J164:J165"/>
    <mergeCell ref="J168:J169"/>
  </mergeCells>
  <conditionalFormatting sqref="C9:C10">
    <cfRule type="duplicateValues" dxfId="83" priority="111"/>
  </conditionalFormatting>
  <conditionalFormatting sqref="C11:C12">
    <cfRule type="duplicateValues" dxfId="82" priority="110"/>
  </conditionalFormatting>
  <conditionalFormatting sqref="C13:C14">
    <cfRule type="duplicateValues" dxfId="81" priority="109"/>
  </conditionalFormatting>
  <conditionalFormatting sqref="C15:C16">
    <cfRule type="duplicateValues" dxfId="80" priority="108"/>
  </conditionalFormatting>
  <conditionalFormatting sqref="C17:C18 C20:C21">
    <cfRule type="duplicateValues" dxfId="79" priority="107"/>
  </conditionalFormatting>
  <conditionalFormatting sqref="C22:C25">
    <cfRule type="duplicateValues" dxfId="78" priority="106"/>
  </conditionalFormatting>
  <conditionalFormatting sqref="C27:C34">
    <cfRule type="duplicateValues" dxfId="77" priority="105"/>
  </conditionalFormatting>
  <conditionalFormatting sqref="C36:C43">
    <cfRule type="duplicateValues" dxfId="76" priority="104"/>
  </conditionalFormatting>
  <conditionalFormatting sqref="C45:C52">
    <cfRule type="duplicateValues" dxfId="75" priority="103"/>
  </conditionalFormatting>
  <conditionalFormatting sqref="C54:C61">
    <cfRule type="duplicateValues" dxfId="74" priority="102"/>
  </conditionalFormatting>
  <conditionalFormatting sqref="C67:C74">
    <cfRule type="duplicateValues" dxfId="73" priority="101"/>
  </conditionalFormatting>
  <conditionalFormatting sqref="C76:C83">
    <cfRule type="duplicateValues" dxfId="72" priority="100"/>
  </conditionalFormatting>
  <conditionalFormatting sqref="C85:C92">
    <cfRule type="duplicateValues" dxfId="71" priority="99"/>
  </conditionalFormatting>
  <conditionalFormatting sqref="C94:C101">
    <cfRule type="duplicateValues" dxfId="70" priority="98"/>
  </conditionalFormatting>
  <conditionalFormatting sqref="C107:C110">
    <cfRule type="duplicateValues" dxfId="69" priority="112"/>
  </conditionalFormatting>
  <conditionalFormatting sqref="C111:C114">
    <cfRule type="duplicateValues" dxfId="68" priority="113"/>
  </conditionalFormatting>
  <conditionalFormatting sqref="C103:C106">
    <cfRule type="duplicateValues" dxfId="67" priority="114"/>
  </conditionalFormatting>
  <conditionalFormatting sqref="C132:C135">
    <cfRule type="duplicateValues" dxfId="66" priority="97"/>
  </conditionalFormatting>
  <conditionalFormatting sqref="C145:C146">
    <cfRule type="duplicateValues" dxfId="65" priority="96"/>
  </conditionalFormatting>
  <conditionalFormatting sqref="C141:C144">
    <cfRule type="duplicateValues" dxfId="64" priority="95"/>
  </conditionalFormatting>
  <conditionalFormatting sqref="C147:C149">
    <cfRule type="duplicateValues" dxfId="63" priority="94"/>
  </conditionalFormatting>
  <conditionalFormatting sqref="C156:C158">
    <cfRule type="duplicateValues" dxfId="62" priority="116"/>
  </conditionalFormatting>
  <conditionalFormatting sqref="C137:C140">
    <cfRule type="duplicateValues" dxfId="61" priority="117"/>
  </conditionalFormatting>
  <conditionalFormatting sqref="C160:C162">
    <cfRule type="duplicateValues" dxfId="60" priority="93"/>
  </conditionalFormatting>
  <conditionalFormatting sqref="C26">
    <cfRule type="duplicateValues" dxfId="59" priority="91"/>
  </conditionalFormatting>
  <conditionalFormatting sqref="C35">
    <cfRule type="duplicateValues" dxfId="58" priority="90"/>
  </conditionalFormatting>
  <conditionalFormatting sqref="C44">
    <cfRule type="duplicateValues" dxfId="57" priority="89"/>
  </conditionalFormatting>
  <conditionalFormatting sqref="C53">
    <cfRule type="duplicateValues" dxfId="56" priority="88"/>
  </conditionalFormatting>
  <conditionalFormatting sqref="C62">
    <cfRule type="duplicateValues" dxfId="55" priority="87"/>
  </conditionalFormatting>
  <conditionalFormatting sqref="C75">
    <cfRule type="duplicateValues" dxfId="54" priority="86"/>
  </conditionalFormatting>
  <conditionalFormatting sqref="C84">
    <cfRule type="duplicateValues" dxfId="53" priority="85"/>
  </conditionalFormatting>
  <conditionalFormatting sqref="C93">
    <cfRule type="duplicateValues" dxfId="52" priority="84"/>
  </conditionalFormatting>
  <conditionalFormatting sqref="C102">
    <cfRule type="duplicateValues" dxfId="51" priority="83"/>
  </conditionalFormatting>
  <conditionalFormatting sqref="C119">
    <cfRule type="duplicateValues" dxfId="50" priority="82"/>
  </conditionalFormatting>
  <conditionalFormatting sqref="C131">
    <cfRule type="duplicateValues" dxfId="49" priority="81"/>
  </conditionalFormatting>
  <conditionalFormatting sqref="C136">
    <cfRule type="duplicateValues" dxfId="48" priority="80"/>
  </conditionalFormatting>
  <conditionalFormatting sqref="C150">
    <cfRule type="duplicateValues" dxfId="47" priority="79"/>
  </conditionalFormatting>
  <conditionalFormatting sqref="C159">
    <cfRule type="duplicateValues" dxfId="46" priority="78"/>
  </conditionalFormatting>
  <conditionalFormatting sqref="C163">
    <cfRule type="duplicateValues" dxfId="45" priority="77"/>
  </conditionalFormatting>
  <conditionalFormatting sqref="C166">
    <cfRule type="duplicateValues" dxfId="44" priority="76"/>
  </conditionalFormatting>
  <conditionalFormatting sqref="C167">
    <cfRule type="duplicateValues" dxfId="43" priority="75"/>
  </conditionalFormatting>
  <conditionalFormatting sqref="C170">
    <cfRule type="duplicateValues" dxfId="42" priority="74"/>
  </conditionalFormatting>
  <conditionalFormatting sqref="C173">
    <cfRule type="duplicateValues" dxfId="41" priority="73"/>
  </conditionalFormatting>
  <conditionalFormatting sqref="C63:C66">
    <cfRule type="duplicateValues" dxfId="40" priority="71"/>
  </conditionalFormatting>
  <conditionalFormatting sqref="C151:C155">
    <cfRule type="duplicateValues" dxfId="39" priority="69"/>
  </conditionalFormatting>
  <conditionalFormatting sqref="C120:C121">
    <cfRule type="duplicateValues" dxfId="38" priority="67"/>
  </conditionalFormatting>
  <conditionalFormatting sqref="C122:C123">
    <cfRule type="duplicateValues" dxfId="37" priority="66"/>
  </conditionalFormatting>
  <conditionalFormatting sqref="C124:C125">
    <cfRule type="duplicateValues" dxfId="36" priority="65"/>
  </conditionalFormatting>
  <conditionalFormatting sqref="C126:C127">
    <cfRule type="duplicateValues" dxfId="35" priority="64"/>
  </conditionalFormatting>
  <conditionalFormatting sqref="C128:C130">
    <cfRule type="duplicateValues" dxfId="34" priority="63"/>
  </conditionalFormatting>
  <conditionalFormatting sqref="C115:C118">
    <cfRule type="duplicateValues" dxfId="33" priority="118"/>
  </conditionalFormatting>
  <conditionalFormatting sqref="C168:C169">
    <cfRule type="duplicateValues" dxfId="32" priority="59"/>
  </conditionalFormatting>
  <conditionalFormatting sqref="C171:C172">
    <cfRule type="duplicateValues" dxfId="31" priority="57"/>
  </conditionalFormatting>
  <conditionalFormatting sqref="C174">
    <cfRule type="duplicateValues" dxfId="30" priority="55"/>
  </conditionalFormatting>
  <conditionalFormatting sqref="C182">
    <cfRule type="duplicateValues" dxfId="29" priority="54"/>
  </conditionalFormatting>
  <conditionalFormatting sqref="C184">
    <cfRule type="duplicateValues" dxfId="28" priority="53"/>
  </conditionalFormatting>
  <conditionalFormatting sqref="C188">
    <cfRule type="duplicateValues" dxfId="27" priority="52"/>
  </conditionalFormatting>
  <conditionalFormatting sqref="C208:C211">
    <cfRule type="duplicateValues" dxfId="26" priority="50"/>
  </conditionalFormatting>
  <conditionalFormatting sqref="C214">
    <cfRule type="duplicateValues" dxfId="25" priority="49"/>
  </conditionalFormatting>
  <conditionalFormatting sqref="C215">
    <cfRule type="duplicateValues" dxfId="24" priority="48"/>
  </conditionalFormatting>
  <conditionalFormatting sqref="C229">
    <cfRule type="duplicateValues" dxfId="23" priority="47"/>
  </conditionalFormatting>
  <conditionalFormatting sqref="C179">
    <cfRule type="duplicateValues" dxfId="22" priority="42"/>
  </conditionalFormatting>
  <conditionalFormatting sqref="C175:C176">
    <cfRule type="duplicateValues" dxfId="21" priority="44"/>
  </conditionalFormatting>
  <conditionalFormatting sqref="C177:C178">
    <cfRule type="duplicateValues" dxfId="20" priority="43"/>
  </conditionalFormatting>
  <conditionalFormatting sqref="C180">
    <cfRule type="duplicateValues" dxfId="19" priority="41"/>
  </conditionalFormatting>
  <conditionalFormatting sqref="C181">
    <cfRule type="duplicateValues" dxfId="18" priority="40"/>
  </conditionalFormatting>
  <conditionalFormatting sqref="C185">
    <cfRule type="duplicateValues" dxfId="17" priority="35"/>
  </conditionalFormatting>
  <conditionalFormatting sqref="C199:C201 C164:C165">
    <cfRule type="duplicateValues" dxfId="16" priority="119"/>
  </conditionalFormatting>
  <conditionalFormatting sqref="C206">
    <cfRule type="duplicateValues" dxfId="15" priority="34"/>
  </conditionalFormatting>
  <conditionalFormatting sqref="C205">
    <cfRule type="duplicateValues" dxfId="14" priority="120"/>
  </conditionalFormatting>
  <conditionalFormatting sqref="C192:C198">
    <cfRule type="duplicateValues" dxfId="13" priority="121"/>
  </conditionalFormatting>
  <conditionalFormatting sqref="C225">
    <cfRule type="duplicateValues" dxfId="12" priority="123"/>
  </conditionalFormatting>
  <conditionalFormatting sqref="E209:E211">
    <cfRule type="duplicateValues" dxfId="11" priority="30"/>
  </conditionalFormatting>
  <conditionalFormatting sqref="C7">
    <cfRule type="duplicateValues" dxfId="10" priority="125"/>
  </conditionalFormatting>
  <conditionalFormatting sqref="C226">
    <cfRule type="duplicateValues" dxfId="9" priority="29"/>
  </conditionalFormatting>
  <conditionalFormatting sqref="C19">
    <cfRule type="duplicateValues" dxfId="8" priority="28"/>
  </conditionalFormatting>
  <conditionalFormatting sqref="C207">
    <cfRule type="duplicateValues" dxfId="7" priority="14"/>
  </conditionalFormatting>
  <conditionalFormatting sqref="C202">
    <cfRule type="duplicateValues" dxfId="6" priority="13"/>
  </conditionalFormatting>
  <conditionalFormatting sqref="C227">
    <cfRule type="duplicateValues" dxfId="5" priority="12"/>
  </conditionalFormatting>
  <conditionalFormatting sqref="C203">
    <cfRule type="duplicateValues" dxfId="4" priority="11"/>
  </conditionalFormatting>
  <conditionalFormatting sqref="C204">
    <cfRule type="duplicateValues" dxfId="3" priority="128"/>
  </conditionalFormatting>
  <conditionalFormatting sqref="C228">
    <cfRule type="duplicateValues" dxfId="2" priority="129"/>
  </conditionalFormatting>
  <conditionalFormatting sqref="C212">
    <cfRule type="duplicateValues" dxfId="1" priority="2"/>
  </conditionalFormatting>
  <conditionalFormatting sqref="E212">
    <cfRule type="duplicateValues" dxfId="0" priority="1"/>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zoomScale="85" zoomScaleNormal="85" workbookViewId="0">
      <pane xSplit="1" ySplit="4" topLeftCell="F11" activePane="bottomRight" state="frozen"/>
      <selection activeCell="A203" sqref="A203:XFD203"/>
      <selection pane="topRight" activeCell="A203" sqref="A203:XFD203"/>
      <selection pane="bottomLeft" activeCell="A203" sqref="A203:XFD203"/>
      <selection pane="bottomRight" activeCell="F15" sqref="F15"/>
    </sheetView>
  </sheetViews>
  <sheetFormatPr defaultRowHeight="15" x14ac:dyDescent="0.25"/>
  <cols>
    <col min="1" max="1" width="24.5703125" style="32" customWidth="1"/>
    <col min="2" max="2" width="41.140625" style="8" customWidth="1"/>
    <col min="3" max="3" width="47" style="8" customWidth="1"/>
    <col min="4" max="4" width="92.140625" style="8" customWidth="1"/>
    <col min="5" max="5" width="75.42578125" style="33" customWidth="1"/>
    <col min="6" max="6" width="42.42578125" style="8" customWidth="1"/>
    <col min="7" max="7" width="54.5703125" style="8" customWidth="1"/>
    <col min="8" max="8" width="75" style="8" customWidth="1"/>
    <col min="9" max="9" width="128.28515625" style="8" customWidth="1"/>
    <col min="10" max="10" width="24" style="8" customWidth="1"/>
    <col min="11" max="13" width="18" style="8" customWidth="1"/>
    <col min="14" max="14" width="43.7109375" style="8" customWidth="1"/>
    <col min="15" max="15" width="22.7109375" style="8" customWidth="1"/>
    <col min="16" max="16" width="30.85546875" style="8" customWidth="1"/>
    <col min="17" max="17" width="41" style="8" customWidth="1"/>
    <col min="18" max="16384" width="9.140625" style="8"/>
  </cols>
  <sheetData>
    <row r="1" spans="1:17" x14ac:dyDescent="0.25">
      <c r="A1" s="8" t="s">
        <v>310</v>
      </c>
      <c r="J1" s="1"/>
      <c r="K1" s="19"/>
    </row>
    <row r="2" spans="1:17" ht="15" customHeight="1" x14ac:dyDescent="0.25">
      <c r="A2" s="387" t="s">
        <v>0</v>
      </c>
      <c r="B2" s="392" t="s">
        <v>184</v>
      </c>
      <c r="C2" s="392"/>
      <c r="D2" s="393" t="s">
        <v>286</v>
      </c>
      <c r="E2" s="395" t="s">
        <v>402</v>
      </c>
      <c r="F2" s="397" t="s">
        <v>185</v>
      </c>
      <c r="G2" s="398"/>
      <c r="H2" s="398"/>
      <c r="I2" s="398"/>
      <c r="J2" s="399"/>
      <c r="K2" s="389" t="s">
        <v>186</v>
      </c>
      <c r="L2" s="390"/>
      <c r="M2" s="390"/>
      <c r="N2" s="390"/>
      <c r="O2" s="391"/>
      <c r="P2" s="387" t="s">
        <v>304</v>
      </c>
      <c r="Q2" s="387" t="s">
        <v>305</v>
      </c>
    </row>
    <row r="3" spans="1:17" ht="24.75" customHeight="1" x14ac:dyDescent="0.25">
      <c r="A3" s="388"/>
      <c r="B3" s="43" t="s">
        <v>187</v>
      </c>
      <c r="C3" s="43" t="s">
        <v>188</v>
      </c>
      <c r="D3" s="394"/>
      <c r="E3" s="396"/>
      <c r="F3" s="44" t="s">
        <v>189</v>
      </c>
      <c r="G3" s="45" t="s">
        <v>190</v>
      </c>
      <c r="H3" s="45" t="s">
        <v>191</v>
      </c>
      <c r="I3" s="45" t="s">
        <v>192</v>
      </c>
      <c r="J3" s="46" t="s">
        <v>193</v>
      </c>
      <c r="K3" s="47" t="s">
        <v>189</v>
      </c>
      <c r="L3" s="48" t="s">
        <v>194</v>
      </c>
      <c r="M3" s="48" t="s">
        <v>195</v>
      </c>
      <c r="N3" s="48" t="s">
        <v>196</v>
      </c>
      <c r="O3" s="153" t="s">
        <v>193</v>
      </c>
      <c r="P3" s="388"/>
      <c r="Q3" s="388"/>
    </row>
    <row r="4" spans="1:17" x14ac:dyDescent="0.25">
      <c r="A4" s="49" t="s">
        <v>197</v>
      </c>
      <c r="B4" s="50" t="s">
        <v>198</v>
      </c>
      <c r="C4" s="50" t="s">
        <v>199</v>
      </c>
      <c r="D4" s="51" t="s">
        <v>200</v>
      </c>
      <c r="E4" s="52" t="s">
        <v>201</v>
      </c>
      <c r="F4" s="53" t="s">
        <v>202</v>
      </c>
      <c r="G4" s="54" t="s">
        <v>203</v>
      </c>
      <c r="H4" s="54" t="s">
        <v>204</v>
      </c>
      <c r="I4" s="54" t="s">
        <v>205</v>
      </c>
      <c r="J4" s="55" t="s">
        <v>206</v>
      </c>
      <c r="K4" s="56" t="s">
        <v>207</v>
      </c>
      <c r="L4" s="57" t="s">
        <v>208</v>
      </c>
      <c r="M4" s="57" t="s">
        <v>209</v>
      </c>
      <c r="N4" s="57" t="s">
        <v>210</v>
      </c>
      <c r="O4" s="154" t="s">
        <v>211</v>
      </c>
      <c r="P4" s="49">
        <v>24</v>
      </c>
      <c r="Q4" s="49">
        <v>24</v>
      </c>
    </row>
    <row r="5" spans="1:17" s="91" customFormat="1" ht="278.25" customHeight="1" x14ac:dyDescent="0.25">
      <c r="A5" s="94" t="s">
        <v>283</v>
      </c>
      <c r="B5" s="95" t="s">
        <v>495</v>
      </c>
      <c r="C5" s="95" t="s">
        <v>496</v>
      </c>
      <c r="D5" s="95" t="s">
        <v>502</v>
      </c>
      <c r="E5" s="96" t="s">
        <v>311</v>
      </c>
      <c r="F5" s="95" t="s">
        <v>340</v>
      </c>
      <c r="G5" s="95" t="s">
        <v>595</v>
      </c>
      <c r="H5" s="95" t="s">
        <v>301</v>
      </c>
      <c r="I5" s="95" t="s">
        <v>491</v>
      </c>
      <c r="J5" s="95" t="s">
        <v>219</v>
      </c>
      <c r="K5" s="381" t="s">
        <v>220</v>
      </c>
      <c r="L5" s="381"/>
      <c r="M5" s="381"/>
      <c r="N5" s="381"/>
      <c r="O5" s="95" t="s">
        <v>221</v>
      </c>
      <c r="P5" s="155" t="s">
        <v>306</v>
      </c>
      <c r="Q5" s="91" t="s">
        <v>306</v>
      </c>
    </row>
    <row r="6" spans="1:17" s="93" customFormat="1" ht="274.5" customHeight="1" x14ac:dyDescent="0.25">
      <c r="A6" s="99" t="s">
        <v>321</v>
      </c>
      <c r="B6" s="203" t="s">
        <v>497</v>
      </c>
      <c r="C6" s="203" t="s">
        <v>498</v>
      </c>
      <c r="D6" s="97" t="s">
        <v>503</v>
      </c>
      <c r="E6" s="152" t="s">
        <v>404</v>
      </c>
      <c r="F6" s="95" t="s">
        <v>339</v>
      </c>
      <c r="G6" s="97" t="s">
        <v>322</v>
      </c>
      <c r="H6" s="95" t="s">
        <v>253</v>
      </c>
      <c r="I6" s="98" t="s">
        <v>494</v>
      </c>
      <c r="J6" s="95" t="s">
        <v>219</v>
      </c>
      <c r="K6" s="381" t="s">
        <v>220</v>
      </c>
      <c r="L6" s="381"/>
      <c r="M6" s="381"/>
      <c r="N6" s="381"/>
      <c r="O6" s="95" t="s">
        <v>221</v>
      </c>
      <c r="P6" s="155" t="s">
        <v>306</v>
      </c>
    </row>
    <row r="7" spans="1:17" s="93" customFormat="1" ht="90.75" customHeight="1" x14ac:dyDescent="0.25">
      <c r="A7" s="99" t="s">
        <v>18</v>
      </c>
      <c r="B7" s="203" t="s">
        <v>403</v>
      </c>
      <c r="C7" s="203" t="s">
        <v>403</v>
      </c>
      <c r="D7" s="95" t="s">
        <v>262</v>
      </c>
      <c r="E7" s="96" t="s">
        <v>311</v>
      </c>
      <c r="F7" s="95" t="s">
        <v>16</v>
      </c>
      <c r="G7" s="95" t="s">
        <v>16</v>
      </c>
      <c r="H7" s="95" t="s">
        <v>16</v>
      </c>
      <c r="I7" s="95" t="s">
        <v>16</v>
      </c>
      <c r="J7" s="95" t="s">
        <v>219</v>
      </c>
      <c r="K7" s="421" t="s">
        <v>16</v>
      </c>
      <c r="L7" s="422"/>
      <c r="M7" s="422"/>
      <c r="N7" s="423"/>
      <c r="O7" s="95" t="s">
        <v>221</v>
      </c>
      <c r="P7" s="155" t="s">
        <v>306</v>
      </c>
    </row>
    <row r="8" spans="1:17" s="92" customFormat="1" ht="279" customHeight="1" x14ac:dyDescent="0.25">
      <c r="A8" s="202" t="s">
        <v>12</v>
      </c>
      <c r="B8" s="203" t="s">
        <v>329</v>
      </c>
      <c r="C8" s="203" t="s">
        <v>329</v>
      </c>
      <c r="D8" s="95" t="s">
        <v>580</v>
      </c>
      <c r="E8" s="96" t="s">
        <v>311</v>
      </c>
      <c r="F8" s="95" t="s">
        <v>16</v>
      </c>
      <c r="G8" s="97" t="s">
        <v>557</v>
      </c>
      <c r="H8" s="95" t="s">
        <v>16</v>
      </c>
      <c r="I8" s="97" t="s">
        <v>490</v>
      </c>
      <c r="J8" s="95" t="s">
        <v>219</v>
      </c>
      <c r="K8" s="381" t="s">
        <v>220</v>
      </c>
      <c r="L8" s="381"/>
      <c r="M8" s="381"/>
      <c r="N8" s="381"/>
      <c r="O8" s="95" t="s">
        <v>221</v>
      </c>
      <c r="P8" s="155" t="s">
        <v>306</v>
      </c>
    </row>
    <row r="9" spans="1:17" s="92" customFormat="1" ht="75" customHeight="1" x14ac:dyDescent="0.25">
      <c r="A9" s="202" t="s">
        <v>13</v>
      </c>
      <c r="B9" s="203" t="s">
        <v>329</v>
      </c>
      <c r="C9" s="203" t="s">
        <v>329</v>
      </c>
      <c r="D9" s="95" t="s">
        <v>285</v>
      </c>
      <c r="E9" s="96" t="s">
        <v>311</v>
      </c>
      <c r="F9" s="95" t="s">
        <v>16</v>
      </c>
      <c r="G9" s="95" t="s">
        <v>16</v>
      </c>
      <c r="H9" s="95" t="s">
        <v>16</v>
      </c>
      <c r="I9" s="97" t="s">
        <v>489</v>
      </c>
      <c r="J9" s="95" t="s">
        <v>219</v>
      </c>
      <c r="K9" s="381" t="s">
        <v>220</v>
      </c>
      <c r="L9" s="381"/>
      <c r="M9" s="381"/>
      <c r="N9" s="381"/>
      <c r="O9" s="95" t="s">
        <v>221</v>
      </c>
      <c r="P9" s="155" t="s">
        <v>306</v>
      </c>
    </row>
    <row r="10" spans="1:17" s="93" customFormat="1" ht="288.75" customHeight="1" x14ac:dyDescent="0.25">
      <c r="A10" s="232" t="s">
        <v>414</v>
      </c>
      <c r="B10" s="203" t="s">
        <v>329</v>
      </c>
      <c r="C10" s="203" t="s">
        <v>329</v>
      </c>
      <c r="D10" s="95" t="s">
        <v>260</v>
      </c>
      <c r="E10" s="96" t="s">
        <v>311</v>
      </c>
      <c r="F10" s="95" t="s">
        <v>16</v>
      </c>
      <c r="G10" s="95" t="s">
        <v>16</v>
      </c>
      <c r="H10" s="95" t="s">
        <v>16</v>
      </c>
      <c r="I10" s="190" t="s">
        <v>585</v>
      </c>
      <c r="J10" s="95" t="s">
        <v>219</v>
      </c>
      <c r="K10" s="385" t="s">
        <v>16</v>
      </c>
      <c r="L10" s="386"/>
      <c r="M10" s="386"/>
      <c r="N10" s="203" t="s">
        <v>499</v>
      </c>
      <c r="O10" s="233" t="s">
        <v>221</v>
      </c>
      <c r="P10" s="155" t="s">
        <v>306</v>
      </c>
    </row>
    <row r="11" spans="1:17" s="221" customFormat="1" ht="83.25" customHeight="1" x14ac:dyDescent="0.25">
      <c r="A11" s="300" t="s">
        <v>587</v>
      </c>
      <c r="B11" s="203" t="s">
        <v>392</v>
      </c>
      <c r="C11" s="203" t="s">
        <v>392</v>
      </c>
      <c r="D11" s="95" t="s">
        <v>260</v>
      </c>
      <c r="E11" s="95" t="s">
        <v>588</v>
      </c>
      <c r="F11" s="95" t="s">
        <v>412</v>
      </c>
      <c r="G11" s="95" t="s">
        <v>412</v>
      </c>
      <c r="H11" s="95" t="s">
        <v>412</v>
      </c>
      <c r="I11" s="95" t="s">
        <v>412</v>
      </c>
      <c r="J11" s="233" t="s">
        <v>219</v>
      </c>
      <c r="K11" s="382" t="s">
        <v>412</v>
      </c>
      <c r="L11" s="383"/>
      <c r="M11" s="383"/>
      <c r="N11" s="384"/>
      <c r="O11" s="233" t="s">
        <v>221</v>
      </c>
      <c r="P11" s="234" t="s">
        <v>306</v>
      </c>
      <c r="Q11" s="235"/>
    </row>
    <row r="12" spans="1:17" s="192" customFormat="1" ht="120" customHeight="1" x14ac:dyDescent="0.25">
      <c r="A12" s="244" t="s">
        <v>547</v>
      </c>
      <c r="B12" s="203" t="s">
        <v>329</v>
      </c>
      <c r="C12" s="203" t="s">
        <v>329</v>
      </c>
      <c r="D12" s="190" t="s">
        <v>410</v>
      </c>
      <c r="E12" s="220" t="s">
        <v>311</v>
      </c>
      <c r="F12" s="95" t="s">
        <v>16</v>
      </c>
      <c r="G12" s="97" t="s">
        <v>488</v>
      </c>
      <c r="H12" s="190" t="s">
        <v>16</v>
      </c>
      <c r="I12" s="190" t="s">
        <v>487</v>
      </c>
      <c r="J12" s="190" t="s">
        <v>219</v>
      </c>
      <c r="K12" s="424" t="s">
        <v>220</v>
      </c>
      <c r="L12" s="425"/>
      <c r="M12" s="425"/>
      <c r="N12" s="426"/>
      <c r="O12" s="190" t="s">
        <v>221</v>
      </c>
      <c r="P12" s="191" t="s">
        <v>306</v>
      </c>
    </row>
    <row r="13" spans="1:17" s="93" customFormat="1" ht="145.5" customHeight="1" x14ac:dyDescent="0.25">
      <c r="A13" s="99" t="s">
        <v>284</v>
      </c>
      <c r="B13" s="203" t="s">
        <v>330</v>
      </c>
      <c r="C13" s="203" t="s">
        <v>330</v>
      </c>
      <c r="D13" s="95" t="s">
        <v>259</v>
      </c>
      <c r="E13" s="245" t="s">
        <v>396</v>
      </c>
      <c r="F13" s="95" t="s">
        <v>16</v>
      </c>
      <c r="G13" s="95" t="s">
        <v>604</v>
      </c>
      <c r="H13" s="95" t="s">
        <v>16</v>
      </c>
      <c r="I13" s="95" t="s">
        <v>16</v>
      </c>
      <c r="J13" s="95" t="s">
        <v>219</v>
      </c>
      <c r="K13" s="381" t="s">
        <v>220</v>
      </c>
      <c r="L13" s="381"/>
      <c r="M13" s="381"/>
      <c r="N13" s="381"/>
      <c r="O13" s="95" t="s">
        <v>221</v>
      </c>
      <c r="P13" s="155" t="s">
        <v>306</v>
      </c>
    </row>
    <row r="14" spans="1:17" s="93" customFormat="1" ht="51" customHeight="1" x14ac:dyDescent="0.25">
      <c r="A14" s="99" t="s">
        <v>390</v>
      </c>
      <c r="B14" s="95" t="s">
        <v>389</v>
      </c>
      <c r="C14" s="95" t="s">
        <v>389</v>
      </c>
      <c r="D14" s="95" t="s">
        <v>261</v>
      </c>
      <c r="E14" s="96" t="s">
        <v>311</v>
      </c>
      <c r="F14" s="95" t="s">
        <v>16</v>
      </c>
      <c r="G14" s="95" t="s">
        <v>16</v>
      </c>
      <c r="H14" s="95" t="s">
        <v>16</v>
      </c>
      <c r="I14" s="95" t="s">
        <v>16</v>
      </c>
      <c r="J14" s="95" t="s">
        <v>219</v>
      </c>
      <c r="K14" s="421" t="s">
        <v>16</v>
      </c>
      <c r="L14" s="422"/>
      <c r="M14" s="422"/>
      <c r="N14" s="423"/>
      <c r="O14" s="95" t="s">
        <v>16</v>
      </c>
      <c r="P14" s="155" t="s">
        <v>306</v>
      </c>
    </row>
    <row r="15" spans="1:17" s="93" customFormat="1" ht="385.5" customHeight="1" x14ac:dyDescent="0.25">
      <c r="A15" s="99" t="s">
        <v>17</v>
      </c>
      <c r="B15" s="95" t="s">
        <v>591</v>
      </c>
      <c r="C15" s="95" t="s">
        <v>591</v>
      </c>
      <c r="D15" s="95" t="s">
        <v>590</v>
      </c>
      <c r="E15" s="96" t="s">
        <v>311</v>
      </c>
      <c r="F15" s="95" t="s">
        <v>302</v>
      </c>
      <c r="G15" s="95" t="s">
        <v>16</v>
      </c>
      <c r="H15" s="95" t="s">
        <v>493</v>
      </c>
      <c r="I15" s="97" t="s">
        <v>492</v>
      </c>
      <c r="J15" s="95" t="s">
        <v>219</v>
      </c>
      <c r="K15" s="381" t="s">
        <v>220</v>
      </c>
      <c r="L15" s="381"/>
      <c r="M15" s="381"/>
      <c r="N15" s="381"/>
      <c r="O15" s="95" t="s">
        <v>221</v>
      </c>
      <c r="P15" s="155" t="s">
        <v>589</v>
      </c>
    </row>
  </sheetData>
  <autoFilter ref="A4:Q15"/>
  <mergeCells count="19">
    <mergeCell ref="P2:P3"/>
    <mergeCell ref="Q2:Q3"/>
    <mergeCell ref="K13:N13"/>
    <mergeCell ref="K2:O2"/>
    <mergeCell ref="K5:N5"/>
    <mergeCell ref="A2:A3"/>
    <mergeCell ref="B2:C2"/>
    <mergeCell ref="D2:D3"/>
    <mergeCell ref="E2:E3"/>
    <mergeCell ref="K15:N15"/>
    <mergeCell ref="K8:N8"/>
    <mergeCell ref="K7:N7"/>
    <mergeCell ref="K12:N12"/>
    <mergeCell ref="K14:N14"/>
    <mergeCell ref="K6:N6"/>
    <mergeCell ref="K9:N9"/>
    <mergeCell ref="F2:J2"/>
    <mergeCell ref="K11:N11"/>
    <mergeCell ref="K10:M1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workbookViewId="0">
      <pane ySplit="8" topLeftCell="A9" activePane="bottomLeft" state="frozen"/>
      <selection pane="bottomLeft" activeCell="G16" sqref="G16"/>
    </sheetView>
  </sheetViews>
  <sheetFormatPr defaultRowHeight="15" x14ac:dyDescent="0.25"/>
  <cols>
    <col min="1" max="1" width="23.42578125" style="8" customWidth="1"/>
    <col min="2" max="2" width="38.5703125" customWidth="1"/>
    <col min="3" max="3" width="32.28515625" customWidth="1"/>
    <col min="4" max="4" width="17.140625" customWidth="1"/>
    <col min="5" max="5" width="22.7109375" customWidth="1"/>
    <col min="6" max="6" width="19.85546875" customWidth="1"/>
    <col min="7" max="7" width="35.140625" customWidth="1"/>
    <col min="8" max="8" width="22.42578125" customWidth="1"/>
    <col min="9" max="9" width="36.85546875" style="28" customWidth="1"/>
  </cols>
  <sheetData>
    <row r="1" spans="1:9" s="8" customFormat="1" x14ac:dyDescent="0.25">
      <c r="A1" s="2" t="s">
        <v>314</v>
      </c>
      <c r="I1" s="28"/>
    </row>
    <row r="2" spans="1:9" s="8" customFormat="1" ht="161.25" customHeight="1" x14ac:dyDescent="0.25">
      <c r="I2" s="28"/>
    </row>
    <row r="3" spans="1:9" s="8" customFormat="1" ht="15.75" customHeight="1" x14ac:dyDescent="0.25">
      <c r="I3" s="28"/>
    </row>
    <row r="4" spans="1:9" s="8" customFormat="1" ht="21" customHeight="1" x14ac:dyDescent="0.25">
      <c r="I4" s="28"/>
    </row>
    <row r="5" spans="1:9" s="8" customFormat="1" x14ac:dyDescent="0.25">
      <c r="A5" s="18" t="s">
        <v>315</v>
      </c>
      <c r="B5" s="18"/>
      <c r="C5" s="18"/>
      <c r="I5" s="28"/>
    </row>
    <row r="6" spans="1:9" s="8" customFormat="1" x14ac:dyDescent="0.25">
      <c r="A6" s="74" t="s">
        <v>270</v>
      </c>
      <c r="B6" s="75">
        <v>90</v>
      </c>
      <c r="I6" s="28"/>
    </row>
    <row r="7" spans="1:9" s="29" customFormat="1" x14ac:dyDescent="0.25">
      <c r="A7" s="76"/>
      <c r="B7" s="77"/>
      <c r="D7" s="29" t="s">
        <v>405</v>
      </c>
      <c r="I7" s="30"/>
    </row>
    <row r="8" spans="1:9" ht="43.5" customHeight="1" x14ac:dyDescent="0.25">
      <c r="A8" s="287" t="s">
        <v>276</v>
      </c>
      <c r="B8" s="287" t="s">
        <v>277</v>
      </c>
      <c r="C8" s="287" t="s">
        <v>280</v>
      </c>
      <c r="D8" s="287" t="s">
        <v>265</v>
      </c>
      <c r="E8" s="287" t="s">
        <v>275</v>
      </c>
      <c r="F8" s="287" t="s">
        <v>272</v>
      </c>
      <c r="G8" s="287" t="s">
        <v>273</v>
      </c>
      <c r="H8" s="288" t="s">
        <v>279</v>
      </c>
      <c r="I8" s="289"/>
    </row>
    <row r="9" spans="1:9" x14ac:dyDescent="0.25">
      <c r="A9" s="58">
        <v>54362696</v>
      </c>
      <c r="B9" s="59">
        <v>0</v>
      </c>
      <c r="C9" s="59">
        <v>0</v>
      </c>
      <c r="D9" s="60" t="s">
        <v>406</v>
      </c>
      <c r="E9" s="59">
        <v>90</v>
      </c>
      <c r="F9" s="290">
        <v>44195</v>
      </c>
      <c r="G9" s="61"/>
      <c r="H9" s="62">
        <f>A9*E9</f>
        <v>4892642640</v>
      </c>
      <c r="I9"/>
    </row>
    <row r="10" spans="1:9" x14ac:dyDescent="0.25">
      <c r="A10" s="59"/>
      <c r="B10" s="59">
        <v>0</v>
      </c>
      <c r="C10" s="63">
        <v>2400000</v>
      </c>
      <c r="D10" s="64" t="s">
        <v>266</v>
      </c>
      <c r="E10" s="59">
        <v>70</v>
      </c>
      <c r="F10" s="290">
        <v>44216</v>
      </c>
      <c r="G10" s="65" t="s">
        <v>267</v>
      </c>
      <c r="H10" s="62">
        <f>C10*E10*(-1)</f>
        <v>-168000000</v>
      </c>
      <c r="I10"/>
    </row>
    <row r="11" spans="1:9" x14ac:dyDescent="0.25">
      <c r="A11" s="59"/>
      <c r="B11" s="59">
        <v>0</v>
      </c>
      <c r="C11" s="66">
        <v>72360</v>
      </c>
      <c r="D11" s="64" t="s">
        <v>268</v>
      </c>
      <c r="E11" s="59">
        <v>70</v>
      </c>
      <c r="F11" s="290">
        <v>44216</v>
      </c>
      <c r="G11" s="65"/>
      <c r="H11" s="62">
        <f>C11*E11*(-1)</f>
        <v>-5065200</v>
      </c>
      <c r="I11"/>
    </row>
    <row r="12" spans="1:9" x14ac:dyDescent="0.25">
      <c r="A12" s="59"/>
      <c r="B12" s="59">
        <v>0</v>
      </c>
      <c r="C12" s="67">
        <v>121067.93</v>
      </c>
      <c r="D12" s="64" t="s">
        <v>269</v>
      </c>
      <c r="E12" s="59">
        <v>70</v>
      </c>
      <c r="F12" s="290">
        <v>44216</v>
      </c>
      <c r="G12" s="65"/>
      <c r="H12" s="62">
        <f>C12*E12*(-1)</f>
        <v>-8474755.0999999996</v>
      </c>
      <c r="I12"/>
    </row>
    <row r="13" spans="1:9" x14ac:dyDescent="0.25">
      <c r="A13" s="59"/>
      <c r="B13" s="66">
        <v>53470.3</v>
      </c>
      <c r="C13" s="59">
        <v>0</v>
      </c>
      <c r="D13" s="64" t="s">
        <v>249</v>
      </c>
      <c r="E13" s="59">
        <v>70</v>
      </c>
      <c r="F13" s="290">
        <v>44216</v>
      </c>
      <c r="G13" s="65"/>
      <c r="H13" s="62">
        <f>B13*E13</f>
        <v>3742921</v>
      </c>
      <c r="I13"/>
    </row>
    <row r="14" spans="1:9" s="31" customFormat="1" ht="20.25" customHeight="1" x14ac:dyDescent="0.25">
      <c r="A14" s="427" t="s">
        <v>271</v>
      </c>
      <c r="B14" s="431" t="s">
        <v>407</v>
      </c>
      <c r="C14" s="432"/>
      <c r="D14" s="429"/>
      <c r="E14" s="427" t="s">
        <v>274</v>
      </c>
      <c r="F14" s="68"/>
      <c r="G14" s="70" t="s">
        <v>222</v>
      </c>
      <c r="H14" s="72">
        <f>SUM(H9:H13)</f>
        <v>4714845605.8999996</v>
      </c>
    </row>
    <row r="15" spans="1:9" s="31" customFormat="1" ht="135" customHeight="1" x14ac:dyDescent="0.25">
      <c r="A15" s="428"/>
      <c r="B15" s="433"/>
      <c r="C15" s="434"/>
      <c r="D15" s="430"/>
      <c r="E15" s="428"/>
      <c r="F15" s="69"/>
      <c r="G15" s="71" t="s">
        <v>278</v>
      </c>
      <c r="H15" s="73">
        <f>H14/90</f>
        <v>52387173.398888886</v>
      </c>
    </row>
    <row r="26" spans="8:8" x14ac:dyDescent="0.25">
      <c r="H26" s="28"/>
    </row>
  </sheetData>
  <mergeCells count="4">
    <mergeCell ref="E14:E15"/>
    <mergeCell ref="D14:D15"/>
    <mergeCell ref="B14:C15"/>
    <mergeCell ref="A14:A15"/>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списокКлассов</vt:lpstr>
      <vt:lpstr>254р8.3_СписокСчетов_такс5.2</vt:lpstr>
      <vt:lpstr>алгоритмАвтозаполнения_такс5.2</vt:lpstr>
      <vt:lpstr>графа8 реготчетаКлассификация</vt:lpstr>
      <vt:lpstr>ОсобенностиКнопокАвтозаполнения</vt:lpstr>
      <vt:lpstr>Формулы и ЭлСтоим</vt:lpstr>
      <vt:lpstr>254р8.3_СписокСчетов_такс4.2</vt:lpstr>
      <vt:lpstr>алгоритмАвтозаполнения_такс4.2</vt:lpstr>
      <vt:lpstr>примерРасчетаСВЗОП_такс4.2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2024-08-22T13:35:13Z</dcterms:modified>
</cp:coreProperties>
</file>