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55" yWindow="-225" windowWidth="25455" windowHeight="7875" tabRatio="878"/>
  </bookViews>
  <sheets>
    <sheet name="254р8.3_СписокСчетов" sheetId="24" r:id="rId1"/>
    <sheet name="ОсобенностиКнопокАвтозаполнения" sheetId="49" r:id="rId2"/>
    <sheet name="алгоритмАвтозаполнения" sheetId="36" r:id="rId3"/>
    <sheet name="Формулы и ЭлСтоим" sheetId="35" r:id="rId4"/>
    <sheet name="примерРасчетаСВЗОП" sheetId="48" r:id="rId5"/>
  </sheets>
  <definedNames>
    <definedName name="_xlnm._FilterDatabase" localSheetId="0" hidden="1">'254р8.3_СписокСчетов'!$A$5:$U$221</definedName>
  </definedNames>
  <calcPr calcId="152511"/>
</workbook>
</file>

<file path=xl/calcChain.xml><?xml version="1.0" encoding="utf-8"?>
<calcChain xmlns="http://schemas.openxmlformats.org/spreadsheetml/2006/main">
  <c r="K11" i="35" l="1"/>
  <c r="H14" i="48" l="1"/>
  <c r="H15" i="48" l="1"/>
  <c r="H12" i="48"/>
  <c r="H11" i="48"/>
  <c r="H10" i="48"/>
  <c r="H13" i="48"/>
  <c r="H9" i="48"/>
  <c r="H16" i="48" l="1"/>
  <c r="H17" i="48" s="1"/>
</calcChain>
</file>

<file path=xl/sharedStrings.xml><?xml version="1.0" encoding="utf-8"?>
<sst xmlns="http://schemas.openxmlformats.org/spreadsheetml/2006/main" count="1629" uniqueCount="451">
  <si>
    <t>Класс активов</t>
  </si>
  <si>
    <t xml:space="preserve">Акции </t>
  </si>
  <si>
    <t>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</si>
  <si>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</t>
  </si>
  <si>
    <t>Государственные ценные бумаги субъектов Российской Федерации</t>
  </si>
  <si>
    <t>Ценные бумаги органов местного самоуправления</t>
  </si>
  <si>
    <t>Облигации федеральных государственных унитарных предприятий</t>
  </si>
  <si>
    <t>Облигации юридических лиц (за исключением облигаций с ипотечным покрытием, облигаций государственных корпораций, облигаций федеральных государственных унитарных предприятий)</t>
  </si>
  <si>
    <t>Иные облигации</t>
  </si>
  <si>
    <t>Инвестиционные паи паевых инвестиционных фондов</t>
  </si>
  <si>
    <t>Долговые ценные бумаги иностранных государств</t>
  </si>
  <si>
    <t>Облигации внешних облигационных займов Российской Федерации</t>
  </si>
  <si>
    <t>Денежные средства на счетах в кредитных организациях</t>
  </si>
  <si>
    <t>Денежные средства на брокерских счетах</t>
  </si>
  <si>
    <t>Денежные средства, предоставленные в распоряжение клирингового центра в качестве гарантийного обеспечения</t>
  </si>
  <si>
    <t>Депозиты</t>
  </si>
  <si>
    <t>не заполняется</t>
  </si>
  <si>
    <t>Недвижимое имущество</t>
  </si>
  <si>
    <t>Дебиторская задолженность по накопленному купонному доходу (НКД)</t>
  </si>
  <si>
    <t>Дебиторская задолженность по накопленному процентному доходу (НПД)</t>
  </si>
  <si>
    <t>Депозитные сертификаты</t>
  </si>
  <si>
    <t>Прочая кредиторская задолженность</t>
  </si>
  <si>
    <t>Долговые ценные бумаги, удерживаемые до погашения</t>
  </si>
  <si>
    <t>Облигации с ипотечным покрытием</t>
  </si>
  <si>
    <t>Облигации государственных корпораций</t>
  </si>
  <si>
    <t>Ипотечные сертификаты участия</t>
  </si>
  <si>
    <t>Ценные бумаги международных финансовых организаций</t>
  </si>
  <si>
    <t>Прочие активы</t>
  </si>
  <si>
    <t>Прочая дебиторская задолженность</t>
  </si>
  <si>
    <t>Производные финансовые инструменты</t>
  </si>
  <si>
    <t>Кредиторская задолженность -займы</t>
  </si>
  <si>
    <t>Общий тип ЦБ=Государственные облигации субъекта федерации</t>
  </si>
  <si>
    <t>Общий тип ЦБ=Муниципальные облигации</t>
  </si>
  <si>
    <t>Общий тип ЦБ=Облигации с ипотечным покрытием</t>
  </si>
  <si>
    <t>в карточке Эмитента в Справочнике Контрагентов по полю Классификация контрагента (ЕПС)= Государственные корпорации</t>
  </si>
  <si>
    <t>ОбщийТип &lt;&gt; ЗНАЧЕНИЕ(Справочник.уи_ОбщиеТипыЦенныхБумаг.ДепозитныеСертификаты)</t>
  </si>
  <si>
    <t xml:space="preserve">в справочнике Контрагентов (Эмитентов) "Классификация Контрагента (ЕПС)= Иностранные государства" </t>
  </si>
  <si>
    <t>в справочнике Контрагентов (Эмитентов) "Классификация Контрагента (ЕПС)= Банки-нерезиденты=Кредитные организации=Прочие нерезиденты</t>
  </si>
  <si>
    <t xml:space="preserve">в карточке ЦБ включен флаг Обращается на рынке ценных бумаг (ОРЦБ)+ содержится  в Полном наименовании или Виде Учета (пользовательский справочник Виды Ценных бумаг) "ОВОЗ" или "внешн* облигационн* займ*" </t>
  </si>
  <si>
    <t>Общий тип ЦБ≠"Паи ПИФ и АИФ≠Ипотечные сертификаты участия</t>
  </si>
  <si>
    <t>Общий тип ЦБ≠Ипотечные сертификаты участия</t>
  </si>
  <si>
    <r>
      <t>Общий тип ЦБ</t>
    </r>
    <r>
      <rPr>
        <sz val="10"/>
        <color theme="1"/>
        <rFont val="Calibri"/>
        <family val="2"/>
        <charset val="204"/>
      </rPr>
      <t>=</t>
    </r>
    <r>
      <rPr>
        <sz val="10"/>
        <color theme="1"/>
        <rFont val="Calibri"/>
        <family val="2"/>
        <charset val="204"/>
        <scheme val="minor"/>
      </rPr>
      <t>Ипотечные сертификаты участия</t>
    </r>
  </si>
  <si>
    <t xml:space="preserve">20501-20505 </t>
  </si>
  <si>
    <t>20502-20506</t>
  </si>
  <si>
    <t>47901-47904</t>
  </si>
  <si>
    <t>Класс</t>
  </si>
  <si>
    <t>Долевые ценные бумаги банков-нерезидентов</t>
  </si>
  <si>
    <t>Долевые ценные бумаги кредитных организаций</t>
  </si>
  <si>
    <t>Долевые ценные бумаги прочих нерезидентов</t>
  </si>
  <si>
    <t>Долевые ценные бумаги прочих резидентов</t>
  </si>
  <si>
    <t>Долевые ценные бумаги, переданные без прекращения признания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</si>
  <si>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бумаги, переданные без прекращения признания</t>
  </si>
  <si>
    <t>Долевые ценные бумаги, оцениваемые по справедливой стоимости через прибыль или убыток. Долевые ценные бумаги, переданные без прекращения признания</t>
  </si>
  <si>
    <t>Акции, паи, переданные без прекращения признания</t>
  </si>
  <si>
    <t>Участие в дочерних и ассоциированных акционерных обществах, паевых инвестиционных фондах. Акции, паи, переданные без прекращения признания</t>
  </si>
  <si>
    <t>Паи паевых инвестиционных фондов</t>
  </si>
  <si>
    <t>Общий тип ЦБ≠"Паи ПИФ и АИФ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</si>
  <si>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Долевые ценные бумаги, оцениваемые по справедливой стоимости через прибыль или убыток</t>
  </si>
  <si>
    <t>Долевые ценные бумаги, оцениваемые по справедливой стоимости через прибыль или убыток. Долевые ценные бумаги прочих нерезидентов</t>
  </si>
  <si>
    <t>в карточке Эмитента в Справочнике Контрагентов по полю Классификация контрагента (ЕПС)=Иностранные индексные инвестиционные фонды, размещающие средства в ЦБ иностранных эмитентов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</si>
  <si>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</t>
  </si>
  <si>
    <t>Общий тип ЦБ≠Ипотечные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</si>
  <si>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 xml:space="preserve">в карточке ЦБ включен флаг Обращается на рынке ценных бумаг (ОРЦБ)+ 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</si>
  <si>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 +не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</si>
  <si>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Федерация+ не содержится  в Полном наименовании или Виде Учета (пользовательский справочник Виды Ценных бумаг) "ОВОЗ" или "внешн* облигационн* займ*" 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</si>
  <si>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 прочих нерезидентов</t>
  </si>
  <si>
    <t xml:space="preserve"> Долговые ценные бумаги Российской Федерации</t>
  </si>
  <si>
    <t>Долговые ценные бумаги, оцениваемые по справедливой стоимости через прибыль или убыток</t>
  </si>
  <si>
    <t>Долговые ценные бумаги, имеющиеся в наличии для продажи, или долговые ценные бумаги, оцениваемые по справедливой стоимости через прочий совокупный доход</t>
  </si>
  <si>
    <t>Долговые ценные бумаги (кроме векселей), учитываемые по амортизированной стоимости, кроме оцениваемых по справедливой стоимости через прибыль или убыток, имеющихся в наличии для продажи, оцениваемых по справедливой стоимости через прочий овокупный до</t>
  </si>
  <si>
    <t>Долговые ценные бумаги (кроме векселей) Российской Федерации</t>
  </si>
  <si>
    <t>Долговые ценные бумаги, переданные без прекращения признания</t>
  </si>
  <si>
    <t>Долговые ценные бумаги (кроме векселей), переданные без прекращения признания</t>
  </si>
  <si>
    <t>Долговые ценные бумаги субъектов Российской Федерации и органов местного самоуправления</t>
  </si>
  <si>
    <t>Долговые ценные бумаги (кроме векселей) субъектов Российской Федерации и органов местного самоуправления</t>
  </si>
  <si>
    <t>Долговые ценные бумаги прочих резидентов</t>
  </si>
  <si>
    <t>Долговые ценные бумаги (кроме векселей) прочих резидентов</t>
  </si>
  <si>
    <t>50413+50454-50455-50421</t>
  </si>
  <si>
    <t>Долговые ценные бумаги кредитных организаций</t>
  </si>
  <si>
    <t>Долговые ценные бумаги (кроме векселей) кредитных организаций</t>
  </si>
  <si>
    <t>в карточке Эмитента в Справочнике Контрагентов по полю Классификация контрагента (ЕПС)= ФГУП (федеральное государственное унитарное предприятие)</t>
  </si>
  <si>
    <t>Общий тип ЦБ≠Облигации с ипотечным покрытием≠ДепозитныеСертификаты</t>
  </si>
  <si>
    <t>Долговые ценные бумаги (кроме векселей) иностранных государств</t>
  </si>
  <si>
    <t>Участие в дочерних и ассоциированных акционерных обществах, паевых инвестиционных фондах</t>
  </si>
  <si>
    <t>Общий тип ЦБ="Паи ПИФ и АИФ</t>
  </si>
  <si>
    <t>Долговые ценные бумаги банков-нерезидентов</t>
  </si>
  <si>
    <t>Долговые ценные бумаги (кроме векселей) банков-нерезидентов</t>
  </si>
  <si>
    <t>Долговые ценные бумаги прочих нерезидентов</t>
  </si>
  <si>
    <t>Долговые ценные бумаги (кроме векселей) прочих нерезидентов</t>
  </si>
  <si>
    <t>50416+50460-50461-50424</t>
  </si>
  <si>
    <t>Общий тип ЦБ=Ипотечные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</si>
  <si>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>Общий тип ЦБ=Ипотечные сертификаты участия</t>
  </si>
  <si>
    <t>Общий тип ЦБ=Ипотечные сертификаты участия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</si>
  <si>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30602-30607</t>
  </si>
  <si>
    <t>47408-47425</t>
  </si>
  <si>
    <t>Депозиты, размещенные в кредитных организациях и банках-нерезидентах</t>
  </si>
  <si>
    <t>Депозиты в кредитных организациях</t>
  </si>
  <si>
    <t>Депозиты в банках-нерезидентах</t>
  </si>
  <si>
    <t>отбор ЦБ по полю "Общий тип ЦБ"=Депозитные сертификаты" в справочн ЦБ</t>
  </si>
  <si>
    <t>47010+47011-47017+47020-47021-47022</t>
  </si>
  <si>
    <t>Прочие средства, предоставленные негосударственным финансовым организациям</t>
  </si>
  <si>
    <t>60804-60805-60806</t>
  </si>
  <si>
    <t>61901+61902+61903+61904+61905+61906+61907+61908-61909-61910</t>
  </si>
  <si>
    <t>Инвестиционное имущество</t>
  </si>
  <si>
    <t>Вложения в сооружение (строительство) объектов инвестиционного имущества</t>
  </si>
  <si>
    <t>Основные средства</t>
  </si>
  <si>
    <t>Вложения в сооружение (строительство), создание (изготовление) и приобретение основных средств</t>
  </si>
  <si>
    <t>Аренда</t>
  </si>
  <si>
    <t>Вложения в приобретение активов в форме права пользования</t>
  </si>
  <si>
    <t>Земля</t>
  </si>
  <si>
    <t>отбор по Владельцу с Группой учета ОС =Здания, Сооружения, Земля</t>
  </si>
  <si>
    <t>отбор по Владельцу с Группой учета ОС =Здания, Сооружения</t>
  </si>
  <si>
    <t>отбор по Владельцу с Группой учета ОС =Здания, Сооружения,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</si>
  <si>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</si>
  <si>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</si>
  <si>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пользования", Если Владелец Номенклатура через галочку "это ОС" связь со Справочником ОС</t>
  </si>
  <si>
    <t>47902-47905</t>
  </si>
  <si>
    <t>Расчеты с дебиторами и кредиторами</t>
  </si>
  <si>
    <t>Активы, переданные в доверительное управление</t>
  </si>
  <si>
    <t>Дебиторская задолженность по операциям доверительного управления</t>
  </si>
  <si>
    <t>Кредиторская задолженность по операциям доверительного управления</t>
  </si>
  <si>
    <t>ДЛЯ НПФ неактуально</t>
  </si>
  <si>
    <t>Дебиторская задолженность по накопленному процентному доходу (Депозиты)</t>
  </si>
  <si>
    <t>24_1</t>
  </si>
  <si>
    <t>Расчеты по налогам и сборам, кроме налога на прибыль</t>
  </si>
  <si>
    <t>Налог на добавленную стоимость, уплаченный</t>
  </si>
  <si>
    <t>Расчеты с поставщиками и подрядчиками</t>
  </si>
  <si>
    <t>Расчеты с прочими дебиторами</t>
  </si>
  <si>
    <t>Расчеты с покупателями и клиентами</t>
  </si>
  <si>
    <t>Расчеты по договорам администрирования договоров обязательного пенсионного страхования и негосударственного пенсионного обеспечения</t>
  </si>
  <si>
    <t>Расчеты по начисленным доходам по акциям, долям, паям</t>
  </si>
  <si>
    <t>Имущество, полученное в финансовую аренду</t>
  </si>
  <si>
    <t>наименование Основного счета</t>
  </si>
  <si>
    <t>наименование группы, к которой относится Основной счет</t>
  </si>
  <si>
    <t>60302</t>
  </si>
  <si>
    <t>60310</t>
  </si>
  <si>
    <t>60323-60324_связка по Контрагенту</t>
  </si>
  <si>
    <t>60332-60324_связка по Контрагенту</t>
  </si>
  <si>
    <t>60334-60324_связка по Контрагенту</t>
  </si>
  <si>
    <t>60347-60324_связка по Контрагенту</t>
  </si>
  <si>
    <t>выход на Справочник Контрагенты из Владельца/Разделителя основного л/с</t>
  </si>
  <si>
    <t>Кредиторская задолженность по операциям прямого репо</t>
  </si>
  <si>
    <t>справочник ЦБ</t>
  </si>
  <si>
    <t>50607-50624+50629+50642 + 50905</t>
  </si>
  <si>
    <t>50707-50724+50729+50742-50734 + 50905</t>
  </si>
  <si>
    <t>50605-50622+50627+50640 + 50905</t>
  </si>
  <si>
    <t>50705-50722+50727+50740-50732 + 50905</t>
  </si>
  <si>
    <t>50608-50625+50630+50643 + 50905</t>
  </si>
  <si>
    <t>50708-50725+50730+50743-50735 + 50905</t>
  </si>
  <si>
    <t>50606-50623+50628+50641 + 50905</t>
  </si>
  <si>
    <t>50706-50723+50728+50741-50733 + 50905</t>
  </si>
  <si>
    <t>50618-50626+50631 + 50905</t>
  </si>
  <si>
    <t>50718-50726+50731-50737 + 50905</t>
  </si>
  <si>
    <t>60118 + 50905</t>
  </si>
  <si>
    <t>Прочая дебиторская задолженность - по операциям обратного РЕПО</t>
  </si>
  <si>
    <t>Расчеты по отдельным операциям</t>
  </si>
  <si>
    <t>47417-47425</t>
  </si>
  <si>
    <t>47423-47425</t>
  </si>
  <si>
    <t>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</si>
  <si>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Суммы, списанные с расчетных счетов в кредитных организациях и банках-нерезидентах, до выяснения</t>
  </si>
  <si>
    <t>Требования по прочим финансовым операциям</t>
  </si>
  <si>
    <t>Обязательства по прочим финансовым операциям</t>
  </si>
  <si>
    <t>60312+60345-60324_связка по Контрагенту</t>
  </si>
  <si>
    <t>60301</t>
  </si>
  <si>
    <t>60309</t>
  </si>
  <si>
    <t>60322</t>
  </si>
  <si>
    <t>60331</t>
  </si>
  <si>
    <t>60333</t>
  </si>
  <si>
    <t xml:space="preserve">  заполнение в Документе поля Объект учета значением Справочник.епс_НаименованиеЗадолженности=Расчеты по налогам и сборам, кроме налога на прибыль</t>
  </si>
  <si>
    <t xml:space="preserve">  заполнение в Документе поля Объект учета значением Справочник.епс_НаименованиеЗадолженности=Налог на добавленную стоимость, уплаченный</t>
  </si>
  <si>
    <t xml:space="preserve">  заполнение в Документе поля Объект учета значением Справочник.епс_НаименованиеЗадолженности=Расчеты с поставщиками и подрядчиками</t>
  </si>
  <si>
    <t xml:space="preserve">  заполнение в Документе поля Объект учета значением Справочник.епс_НаименованиеЗадолженности=Расчеты с прочими кредиторами</t>
  </si>
  <si>
    <t xml:space="preserve">  заполнение в Документе поля Объект учета значением Справочник.епс_НаименованиеЗадолженности=Расчеты с покупателями и клиентами</t>
  </si>
  <si>
    <t xml:space="preserve">  заполнение в Документе поля Объект учета значением Справочник.епс_НаименованиеЗадолженности=Расчеты по договорам администрирования договоров обязательного пенсионного страхования и негосударственного пенсионного обеспечения</t>
  </si>
  <si>
    <t xml:space="preserve">  заполнение в Документе поля Объект учета значением Справочник.епс_НаименованиеЗадолженности=Расчеты по начисленным доходам по акциям, долям, паям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</si>
  <si>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</si>
  <si>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 xml:space="preserve">  заполнение в Документе поля Объект учета значением Справочник.епс_НаименованиеЗадолженности=Суммы, списанные с расчетных счетов в кредитных организациях и банках-нерезидентах, до выяснения</t>
  </si>
  <si>
    <t xml:space="preserve">  заполнение в Документе поля Объект учета значением Справочник.епс_НаименованиеЗадолженности=Требования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</si>
  <si>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Справочник.епс_НаименованиеЗадолженности=Дебиторская задолженность по операциям доверительного управления</t>
  </si>
  <si>
    <t xml:space="preserve">  заполнение в Документе поля Объект учета значением Справочник.епс_НаименованиеЗадолженности=Обязательства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</si>
  <si>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Справочник.епс_НаименованиеЗадолженности=Кредиторская задолженность по операциям доверительного управления</t>
  </si>
  <si>
    <t>по владельцу в Справочник ОС</t>
  </si>
  <si>
    <t>по владельцу в Справочник ОС/активы в форме права собственности</t>
  </si>
  <si>
    <t>по владельцу в Справочник ОС/Активы в форме права собственности</t>
  </si>
  <si>
    <t>Справочник ЦБ. Эмитент</t>
  </si>
  <si>
    <t>60106-60115  + 50905</t>
  </si>
  <si>
    <t>50706-50723+50728+50741-50733  + 50905</t>
  </si>
  <si>
    <t>50108-50126+50135+50158-50159 + 50905</t>
  </si>
  <si>
    <t>50209-50226+50235+50258-50259-50244 + 50905</t>
  </si>
  <si>
    <t>50309+50358-50359-50324 + 50905</t>
  </si>
  <si>
    <t>50415+50458-50459-50423 + 50905</t>
  </si>
  <si>
    <t>50118-50130+50139+50166-50167 + 50905</t>
  </si>
  <si>
    <t>50218-50230+50239+50266-50267-50248 + 50905</t>
  </si>
  <si>
    <t>50318+50366-50367-50328 + 50905</t>
  </si>
  <si>
    <t>50418+50464-50465-50426 + 50905</t>
  </si>
  <si>
    <t>справочник Банковский счет</t>
  </si>
  <si>
    <t>Справочник Банковский счет поле Банк-Контрагент</t>
  </si>
  <si>
    <t xml:space="preserve"> ЗАПОЛНЯЕТСЯ поле во вкладке Настройка счетов с выбором типа данных по ссылке на справочник ЕПС через Список значений</t>
  </si>
  <si>
    <t>справочник Договор (из Владельца/Разделителя)</t>
  </si>
  <si>
    <t>справочник Контрагентов- выход либо из Владельца Контрагента/Банковский счет либо из разделителя Договор /Банковский счет</t>
  </si>
  <si>
    <t>справочник Депозиты из Владельца/ Разделителя</t>
  </si>
  <si>
    <t>Касса организации</t>
  </si>
  <si>
    <t>Наличная валюта и чеки (в том числе дорожные чеки), номинальная стоимость которых указана в иностранной валюте</t>
  </si>
  <si>
    <t>Владелец Счет учета. Наименование</t>
  </si>
  <si>
    <t>Чеки (в том числе дорожные чеки), номинальная стоимость которых указана в иностранной валюте</t>
  </si>
  <si>
    <t>Денежные средства в пути</t>
  </si>
  <si>
    <t>Основной счет</t>
  </si>
  <si>
    <t>поле Контрагент / Эмитент</t>
  </si>
  <si>
    <t>поле Объект учета</t>
  </si>
  <si>
    <t>Владелец л/с. Справочник ОС Если Владелец Номенклатура через галочку "это ОС" связь со Справочником ОС</t>
  </si>
  <si>
    <t>N</t>
  </si>
  <si>
    <t>50607 -50624+50629+50642 + 50905</t>
  </si>
  <si>
    <t>60106-60115 + 50905</t>
  </si>
  <si>
    <t>Стоимость</t>
  </si>
  <si>
    <t xml:space="preserve">Доходы (расходы) за отчетный период </t>
  </si>
  <si>
    <t>Доходность на отчетную дату в % годовых, полученная</t>
  </si>
  <si>
    <t>на начало отчетного периода</t>
  </si>
  <si>
    <t>на отчетную дату</t>
  </si>
  <si>
    <t xml:space="preserve"> от продажи, погашения активов</t>
  </si>
  <si>
    <t>% доходы, дивиденды</t>
  </si>
  <si>
    <t xml:space="preserve"> от переоценки</t>
  </si>
  <si>
    <t xml:space="preserve">прочие </t>
  </si>
  <si>
    <t>всего</t>
  </si>
  <si>
    <t>от % доходов, дивидендов</t>
  </si>
  <si>
    <t>от переоценки</t>
  </si>
  <si>
    <t>от прочих доходов (расходов)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</si>
  <si>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</si>
  <si>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</si>
  <si>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</si>
  <si>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</si>
  <si>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</si>
  <si>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</si>
  <si>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</si>
  <si>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</si>
  <si>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</si>
  <si>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</si>
  <si>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</si>
  <si>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</si>
  <si>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</si>
  <si>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</si>
  <si>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</si>
  <si>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-</t>
  </si>
  <si>
    <t>ФОРМУЛЫ</t>
  </si>
  <si>
    <t>Сумма нач ост без доходов по календДням</t>
  </si>
  <si>
    <t>Доход</t>
  </si>
  <si>
    <t>*</t>
  </si>
  <si>
    <t>кол-во дней в отч периоде</t>
  </si>
  <si>
    <t>*100</t>
  </si>
  <si>
    <t>кол-во дней в отч году</t>
  </si>
  <si>
    <t>сумма граф с 14 по 17</t>
  </si>
  <si>
    <t>по формуле Доходности на листе Формулы</t>
  </si>
  <si>
    <t>сумма граф с 19 по 22</t>
  </si>
  <si>
    <t>у Акций =0</t>
  </si>
  <si>
    <t>итого</t>
  </si>
  <si>
    <t>509.05</t>
  </si>
  <si>
    <t xml:space="preserve"> Справочник ЦБ. Эмитент. СправочникКонтрагентов_Периодические сведения (НФО) по свойству "УК" с датой, ранее отчетной даты  либо Справочник ЦБ. Эмитент. Головной Контрагент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</si>
  <si>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ПФИ и прочим договорам (сделкам)</t>
  </si>
  <si>
    <t>отбор по Разделитель(Договор)/Периодические сведения НФО заполнено свойство Номер брокерского счета</t>
  </si>
  <si>
    <t xml:space="preserve"> </t>
  </si>
  <si>
    <t>Погашение купона</t>
  </si>
  <si>
    <t>с отбором  по Разделитель(Договор)/Дополнительная информация/Вид расчетов=Банк либо Р/С УК (стр. 1 ББ) (при этом Владелец=Банковский счет, либо Владелец= Контрагент и выход на Банковский счет через РазделительДоговор, но в справочнике  Банковскоий счет (тот расчетный счет, который обслуживает 47901) должно быть заполнено поле Договор)</t>
  </si>
  <si>
    <t>справочник Контрагентов- выход из Владельца/Разделителя:  Банковский счет поле Банк-Контрагент либо Депозит.Банковский счет. Банк-контрагент</t>
  </si>
  <si>
    <t>справочник Депозиты-  выход из Владельца/Разделителя:  Банковский счет.Депозитт либо сразу Депозит</t>
  </si>
  <si>
    <t>либо Владелец/Разделитель - Банковский счет либо  Владелец/Разделитель Депозит</t>
  </si>
  <si>
    <t>руками (из инета или от УК) или автоматом из платного модуля Управление рисками</t>
  </si>
  <si>
    <t>Основные средства (кроме земли)</t>
  </si>
  <si>
    <t>отбор по Владельцу с Группой учета ОС =Земельные участки</t>
  </si>
  <si>
    <t>60401-60414</t>
  </si>
  <si>
    <t>Вид</t>
  </si>
  <si>
    <t>А</t>
  </si>
  <si>
    <t>П</t>
  </si>
  <si>
    <t>у Профика</t>
  </si>
  <si>
    <t>Расчетные счета в кредитных организациях и банках-нерезидентах</t>
  </si>
  <si>
    <t>Расчетные счета в кредитных организациях</t>
  </si>
  <si>
    <t>Расчетные счета в банках-нерезидентах</t>
  </si>
  <si>
    <t>Денежные средства, переданные в доверительное управление</t>
  </si>
  <si>
    <t>из Владельца/Разделителя Договор вытянуть Контрагента</t>
  </si>
  <si>
    <t>НПФ должны переделать шаблон л/с -в реквизитах л/с должны быть Договор и  ЦБ</t>
  </si>
  <si>
    <t>справочник ЦБ из Разделителя (Владельца)</t>
  </si>
  <si>
    <t>НКД (накопленный купонный доход)</t>
  </si>
  <si>
    <t>Тело</t>
  </si>
  <si>
    <t>Дисконт</t>
  </si>
  <si>
    <t>Премия</t>
  </si>
  <si>
    <t>коэффициент приведения =</t>
  </si>
  <si>
    <t>коэффициент приведения=</t>
  </si>
  <si>
    <t>(кол-во дней в отч периоде/кол-во дней в отч году)</t>
  </si>
  <si>
    <t>СВЗОП</t>
  </si>
  <si>
    <t>50104 -50122+50131+50150-50151 + 50905</t>
  </si>
  <si>
    <t>50205  -50222+50231+50250-50251-50240 + 50905</t>
  </si>
  <si>
    <t>50305  +50350-50351-50320 + 50905</t>
  </si>
  <si>
    <t>50411   +50450-50451-50419 + 50905</t>
  </si>
  <si>
    <t>50118 -50130+50139+50166-50167 + 50905</t>
  </si>
  <si>
    <t>50218  -50230+50239+50266-50267-50248 + 50905</t>
  </si>
  <si>
    <t>50318  +50366-50367-50328 + 50905</t>
  </si>
  <si>
    <t>50418  +50464-50465-50426 + 50905</t>
  </si>
  <si>
    <t>50411  +50450-50451-50419 + 50905</t>
  </si>
  <si>
    <t>50118  -50130+50139+50166-50167 + 50905</t>
  </si>
  <si>
    <t>50105  -50123+50132+50152-50153 + 50905</t>
  </si>
  <si>
    <t>50206  -50223+50232+50252-50253-50241 + 50905</t>
  </si>
  <si>
    <t>50306  +50352-50353-50321 + 50905</t>
  </si>
  <si>
    <t>50412  +50452-50453-50420 + 50905</t>
  </si>
  <si>
    <t>50106  -50124+50133+50154-50155 + 50905</t>
  </si>
  <si>
    <t>50207  -50224+50233+50254-50255-50242 + 50905</t>
  </si>
  <si>
    <t>50307  +50354-50355-50322 + 50905</t>
  </si>
  <si>
    <t>50413  +50454-50455-50421 + 50905</t>
  </si>
  <si>
    <t>50107  -50125+50134+50156-50157 + 50905</t>
  </si>
  <si>
    <t>50208  -50225+50234+50256-50257-50243 + 50905</t>
  </si>
  <si>
    <t>50308  +50356-50357-50323 + 50905</t>
  </si>
  <si>
    <t>50414  -50422+50456-50457 + 50905</t>
  </si>
  <si>
    <t>50107 -50125+50134+50156-50157 + 50905</t>
  </si>
  <si>
    <t>50208 -50225+50234+50256-50257-50243 + 50905</t>
  </si>
  <si>
    <t>50308 +50356-50357-50323 + 50905</t>
  </si>
  <si>
    <t>50414 -50422+50456-50457 + 50905</t>
  </si>
  <si>
    <t>50218 -50230+50239+50266-50267-50248 + 50905</t>
  </si>
  <si>
    <t>50318 +50366-50367-50328 + 50905</t>
  </si>
  <si>
    <t>50418 +50464-50465-50426 + 50905</t>
  </si>
  <si>
    <t>50109 -50127+50136+50160-50161 + 50905</t>
  </si>
  <si>
    <t>50210 -50227+50236+50260-50261-50245 + 50905</t>
  </si>
  <si>
    <t>50310 +50360-50361-50325 + 50905</t>
  </si>
  <si>
    <t>50416 +50460-50461-50424 + 50905</t>
  </si>
  <si>
    <t>50106 -50124+50133+50154-50155 + 50905</t>
  </si>
  <si>
    <t>50207 -50224+50233+50254-50255-50242 + 50905</t>
  </si>
  <si>
    <t>50307 +50354-50355-50322 + 50905</t>
  </si>
  <si>
    <t>50413 +50454-50455-50421 + 50905</t>
  </si>
  <si>
    <t>50110 -50128+50137+50162-50163 + 50905</t>
  </si>
  <si>
    <t>50211 -50228+50237+50262-50263-50246 + 50905</t>
  </si>
  <si>
    <t>50311 +50362-50363-50326 + 50905</t>
  </si>
  <si>
    <t>50417 +50463-50464-50425 + 50905</t>
  </si>
  <si>
    <t>строка-дополнение к  блокам Долговых ЦБ_в документе строка с показателями должна следовать  сразу после основной  строки с соответствующим Облигацией</t>
  </si>
  <si>
    <t>501.22</t>
  </si>
  <si>
    <t>Накопленный процентный доход</t>
  </si>
  <si>
    <t>ДОХОДНОСТЬ%=</t>
  </si>
  <si>
    <t>УКД (уплаченный купонный доход)</t>
  </si>
  <si>
    <t>из ОСВ с отбором по счетам (см. лист  "254р8.3_СписокСчетов")</t>
  </si>
  <si>
    <t>в колонке отражается суммарный оборот проводок основного счета ЦБ в корреспонденции с 71001 
Правило мат знака:
7-сотый в Кт это +
7-сотый в Дт это -</t>
  </si>
  <si>
    <t>учитывать суммарный оборот проводок: 71503 (Пассивный - доходы) или 71504 (Активный - расходы) в корреспонденции со счетами Переоценки  ЦБ
Правило математического знака в отчетности для доходов/расходов:
*7-сотый в Кт это +
*7-сотый в Дт это -</t>
  </si>
  <si>
    <t>РегистрСведений.епс_ЭлементыСтоимостиЦБ (начиная с релиза 35.2)</t>
  </si>
  <si>
    <t>сумма всех оборотов счета 20603 с Владельцем=Объекту учета в корреспонденции с 71001</t>
  </si>
  <si>
    <t>Расчеты по процентам по депозитам в кредитных организациях</t>
  </si>
  <si>
    <t>Расчеты по процентам по депозитам в банках-нерезидентах</t>
  </si>
  <si>
    <t>Расчеты по брокерским операциям</t>
  </si>
  <si>
    <t>Расчеты некредитных финансовых организаций - доверителей (комитентов) по брокерским операциям с ценными бумагами и другими финансовыми активами</t>
  </si>
  <si>
    <r>
      <t xml:space="preserve">учитывать суммарный оборот проводок
</t>
    </r>
    <r>
      <rPr>
        <b/>
        <sz val="11"/>
        <rFont val="Calibri"/>
        <family val="2"/>
        <charset val="204"/>
        <scheme val="minor"/>
      </rPr>
      <t>*по счетам 608 (Аренда):</t>
    </r>
    <r>
      <rPr>
        <sz val="11"/>
        <rFont val="Calibri"/>
        <family val="2"/>
        <scheme val="minor"/>
      </rPr>
      <t xml:space="preserve">
основные счета (Владелец=Объект учета) в корреспонденции 
с 71701 (52303 - доходы арендатора от переоценки обязательств по аренде)
</t>
    </r>
    <r>
      <rPr>
        <b/>
        <sz val="11"/>
        <rFont val="Calibri"/>
        <family val="2"/>
        <charset val="204"/>
        <scheme val="minor"/>
      </rPr>
      <t xml:space="preserve">
*по счетам 604 (ОС)
</t>
    </r>
    <r>
      <rPr>
        <sz val="11"/>
        <rFont val="Calibri"/>
        <family val="2"/>
        <charset val="204"/>
        <scheme val="minor"/>
      </rPr>
      <t xml:space="preserve">основные счета (Владелец=Объект учета) в корреспонденции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-с 71801 (54106 - доходы от дооценки основных средств после их уценки)
-с 71802 (55204 - расходы по обесценению основных средств) (55206 - расходы по уценке основных средств)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*по счетам 619 (инвестИм-во)  </t>
    </r>
    <r>
      <rPr>
        <sz val="11"/>
        <rFont val="Calibri"/>
        <family val="2"/>
        <scheme val="minor"/>
      </rPr>
      <t xml:space="preserve">
основные счета (Владелец=Объекту учета) в корреспонденции 
-с 71701 (52504 - доходы от изменения справедливой стоимости инвестиционного имущества)
-с 71702 (53502 - расходы по обесценению инвестиционного имущества) (53503 - расходы по изменению справедливой стоимости инвестиционного имущества)
Правило математического знака в отчетности для доходов/расходов:
*7-сотый в Кт это +
*7-сотый в Дт это -</t>
    </r>
  </si>
  <si>
    <t>Общую сумму начальных остатков по счету 20601 за каждый календарный день делим  на количество дней в отчетном периоде</t>
  </si>
  <si>
    <t>Общую сумму начальных остатков по счету первого порядка за каждый календарный день делим  на количество дней в отчетном периоде</t>
  </si>
  <si>
    <t xml:space="preserve">Общую сумму начальных остатков за каждый день по счету 20603 (с описанными отборами)  делим  на количество дней в отчетном периоде.
</t>
  </si>
  <si>
    <t xml:space="preserve">Общую сумму начальных остатков за каждый день по основному счету ЦБ с отбором по Элементу стоимости ="Дебиторская задолженность по накопленному купонному доходу (НКД)" (используются значения Аналититки из РегистрСведений.епс_ЭлементыСтоимостиЦБ))  делим  на количество дней в отчетном периоде.
</t>
  </si>
  <si>
    <t xml:space="preserve">Здесь учитываются суммы по проводкам счета  30602 с 7-сотыми счетами
Правило мат знака:
7-сотый в Кт это +
7-сотый в Дт это -
</t>
  </si>
  <si>
    <t>Если в регистре Бухгалтерии (ОСВ) по основному счету в отчетном периоде есть остаток или движение, то в отчете  формируется строка по соответствующему классу актива/обязательства</t>
  </si>
  <si>
    <t>Объект учета берется из л/с от Владельца/Разделителя (в документе к каждому классу в поле объект учета прикреплен соответствующий справочник - по нему и ориентироваться с объектом учета в каждом классе)</t>
  </si>
  <si>
    <t>Пример соответствия Значений аналитики Элементам стоимости</t>
  </si>
  <si>
    <t>Владелец л/с Банковский счет, в Справочнике Банковский счет должны быть заполнены поля Вид счета, Банк-Контрагент, Договор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</si>
  <si>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- ищем в справочнике Контрагентов по ИНН либо по "Коду инспекции" (если в справочнике контрагентов ИФНС оформлена правильно, то появляется поле Код инспекции),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</si>
  <si>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r>
      <t xml:space="preserve">Здесь учитываются суммы по проводкам счета Цб </t>
    </r>
    <r>
      <rPr>
        <b/>
        <sz val="11"/>
        <rFont val="Calibri"/>
        <family val="2"/>
        <charset val="204"/>
        <scheme val="minor"/>
      </rPr>
      <t>первого порядка</t>
    </r>
    <r>
      <rPr>
        <sz val="11"/>
        <rFont val="Calibri"/>
        <family val="2"/>
        <scheme val="minor"/>
      </rPr>
      <t xml:space="preserve"> со счетами 71505 и 71506, исключая дох/расх, учтенные в графах 14, 15
Правило математического знака в отчетности для доходов/расходов:
*7-сотый в Кт это +
*7-сотый в Дт это -
</t>
    </r>
  </si>
  <si>
    <t>Общая сумма нач остатков по основному счету 2-го порядка за каждый календарный день за минусом сумм проводок о счетом 20613, деленная на количество дней в отчетном периоде</t>
  </si>
  <si>
    <t>*если брокерский счет находится в ДУ, то это 47901 с отбором по Разделитель(Договор)/Дополнительная информация/Вид расчетов= Брокерский счет УК (стр.6 ББ) или отбор по Разделитель(Договор)/Периодические сведения НФО заполнено свойство Номер брокерского счета</t>
  </si>
  <si>
    <t xml:space="preserve">учитывать суммарный оборот проводок: 61210 (Активный, искать ЦБ либо во Владельце либо в Разделителе) в корреспонденции со счетами дох/расх по долевым ЦБ 71503  (Пассивный - доходы) или 71504 (Активный - расходы)
Правило математического знака в отчетности для доходов/расходов:
*7-сотый в Кт это +
*7-сотый в Дт это -
или
*если 61210 в дебете, то это +
*если 61210 в кредите, то это -
</t>
  </si>
  <si>
    <t xml:space="preserve">Суммировать обороты с тех проводок, где любой элемент стоимости корреспондирует НЕ равными 71001/71503/71504
Правило мат знака:
7-сотый в Кт это +
7-сотый в Дт это -
</t>
  </si>
  <si>
    <t>СчетЕПС</t>
  </si>
  <si>
    <t>501_начОстаток</t>
  </si>
  <si>
    <t>501.04_элСтоим 0</t>
  </si>
  <si>
    <t>20,01,2021</t>
  </si>
  <si>
    <t>Частичное выбытие</t>
  </si>
  <si>
    <t>501.04_элСтоим 1</t>
  </si>
  <si>
    <t>501.04_элСтоим 4</t>
  </si>
  <si>
    <t>04,02,2021</t>
  </si>
  <si>
    <t>кол-воДнейВотчетномПериоде</t>
  </si>
  <si>
    <t>31,12,2020</t>
  </si>
  <si>
    <t>из ОСВ по счету 1-го порядка отбирается начальный остаток</t>
  </si>
  <si>
    <t>Дата появления Оборота</t>
  </si>
  <si>
    <t>501.04_элСтоим 5</t>
  </si>
  <si>
    <t>Комментарий</t>
  </si>
  <si>
    <t>подсчет количества дней существования суммы производится со дня, следующего за днем, в котором эта сумма появилась оборотах</t>
  </si>
  <si>
    <t>Кол-воДнейВрасчете</t>
  </si>
  <si>
    <t>СтоимостьНаНачало (Дебет, для расчета знак "+")</t>
  </si>
  <si>
    <t>СуммаОборотДт (для расчета знак "+")</t>
  </si>
  <si>
    <r>
      <rPr>
        <b/>
        <sz val="11"/>
        <color rgb="FFFF0000"/>
        <rFont val="Calibri"/>
        <family val="2"/>
        <charset val="204"/>
        <scheme val="minor"/>
      </rPr>
      <t xml:space="preserve">СВЗОП
</t>
    </r>
    <r>
      <rPr>
        <sz val="11"/>
        <color theme="1"/>
        <rFont val="Calibri"/>
        <family val="2"/>
        <scheme val="minor"/>
      </rPr>
      <t>"итого" делим на 90 
(колвоДнейВотчетномПериоде)</t>
    </r>
  </si>
  <si>
    <t>ЧастичноеВыбытие.ПредварЗатр</t>
  </si>
  <si>
    <t>Оборот(начОст)  умножить на Кол-воДнейВрасчете с учетом математического знака</t>
  </si>
  <si>
    <r>
      <t>СуммаОборотКт (</t>
    </r>
    <r>
      <rPr>
        <b/>
        <sz val="8"/>
        <color rgb="FFFF0000"/>
        <rFont val="Microsoft Sans Serif"/>
        <family val="2"/>
        <charset val="204"/>
      </rPr>
      <t>для расчета знак "-"</t>
    </r>
    <r>
      <rPr>
        <sz val="8"/>
        <rFont val="Microsoft Sans Serif"/>
        <family val="2"/>
      </rPr>
      <t>)</t>
    </r>
  </si>
  <si>
    <r>
      <t xml:space="preserve">1. </t>
    </r>
    <r>
      <rPr>
        <b/>
        <sz val="11"/>
        <color rgb="FFFF0000"/>
        <rFont val="Calibri"/>
        <family val="2"/>
        <charset val="204"/>
        <scheme val="minor"/>
      </rPr>
      <t>из ОСВ "Анализ счета 612.10"</t>
    </r>
    <r>
      <rPr>
        <sz val="11"/>
        <color rgb="FFFF0000"/>
        <rFont val="Calibri"/>
        <family val="2"/>
        <scheme val="minor"/>
      </rPr>
      <t xml:space="preserve"> в разрезе рассматриваемой ЦБ отбираются: кредитовые обороты по основному счету и выбывающие обороты (дебетовые или кредитовые) по счетам переоценки/корректировки ЦБ
    СуммаОборотДт   для расчета знак "+"
    СуммаОборотКт    для расчета знак "-"
2.  </t>
    </r>
    <r>
      <rPr>
        <b/>
        <sz val="11"/>
        <color rgb="FFFF0000"/>
        <rFont val="Calibri"/>
        <family val="2"/>
        <charset val="204"/>
        <scheme val="minor"/>
      </rPr>
      <t>из ОСВ по основному счету</t>
    </r>
    <r>
      <rPr>
        <sz val="11"/>
        <color rgb="FFFF0000"/>
        <rFont val="Calibri"/>
        <family val="2"/>
        <scheme val="minor"/>
      </rPr>
      <t xml:space="preserve"> отбирается кредитовый оборот с Разделителем (</t>
    </r>
    <r>
      <rPr>
        <b/>
        <sz val="11"/>
        <color rgb="FFFF0000"/>
        <rFont val="Calibri"/>
        <family val="2"/>
        <charset val="204"/>
        <scheme val="minor"/>
      </rPr>
      <t>элементом стоимости</t>
    </r>
    <r>
      <rPr>
        <sz val="11"/>
        <color rgb="FFFF0000"/>
        <rFont val="Calibri"/>
        <family val="2"/>
        <scheme val="minor"/>
      </rPr>
      <t xml:space="preserve">) равным значению  </t>
    </r>
    <r>
      <rPr>
        <b/>
        <sz val="11"/>
        <color rgb="FFFF0000"/>
        <rFont val="Calibri"/>
        <family val="2"/>
        <charset val="204"/>
        <scheme val="minor"/>
      </rPr>
      <t xml:space="preserve">"Дебиторская задолженность по накопленному купонному доходу (НКД)", </t>
    </r>
    <r>
      <rPr>
        <sz val="11"/>
        <color rgb="FFFF0000"/>
        <rFont val="Calibri"/>
        <family val="2"/>
        <charset val="204"/>
        <scheme val="minor"/>
      </rPr>
      <t>образующийся после погашения купона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СуммаОборотКт    для расчета знак "-"</t>
    </r>
  </si>
  <si>
    <t xml:space="preserve">Общая сумма нач остатков по л/счету первого порядка (без учета переоценки) за каждый календарный день, деленная на количество дней в отчетном периоде. </t>
  </si>
  <si>
    <t>Элементы стоимости Ценной бумаги (в шаблоне л/с это Разделитель)</t>
  </si>
  <si>
    <t>согласно нормативным документам и требованиям к показателям в отчетности можно выделить следующие Элементы стоимости ЦБ:</t>
  </si>
  <si>
    <t>Акции 
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
Инвестиционные паи паевых инвестиционных фондов</t>
  </si>
  <si>
    <t xml:space="preserve">Прочая кредиторская задолженность
Прочая дебиторская задолженность
Прочая дебиторская задолженность - по операциям обратного РЕПО
Прочие активы
</t>
  </si>
  <si>
    <t>Депозиты
Депозитные сертификаты</t>
  </si>
  <si>
    <t xml:space="preserve">суммируются значения из таблицы, составленной в рамках  отчетного периода для целей определения средневзвешенных вложений за отчетный период (начОстаток_СВЗОП) и делятся на количество дней в отчетном периоде - см. лист примерРасчетаСВЗОП
1. отправной точкой для определения начОстаток_СВЗОП является  начальный остаток из ОСВ по счету ЦБ 1-го порядка на 1 января либо, если он =0, то первый по счету начальный остаток в отчетный период
2. если в отчетном периоде не было Покупки ЦБ или Продажи ЦБ, начОстаток_СВЗОП остается неизменным 
3. начОстаток_СВЗОП изменяется  на следующий день после Покупки ЦБ или Продажи ЦБ:
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 в корреспонденции со счетом 61210 
</t>
  </si>
  <si>
    <t xml:space="preserve">в колонке отражается суммарный оборот проводок: 
20603 Дт 71001 Кт - начисленных процентов по МНО по счету  20603, у которого Владелец=Банковский счет  равен тому же реквизиту (Владелец.Банковский счет) счетов 20501/47901), либо во Владельце или Разделителе можно выйти на поле Договор =  БанковскийСчет.Договор по счетам 20501/47901
</t>
  </si>
  <si>
    <t xml:space="preserve">Общую сумму начальных остатков по счету 30602 за минусом   за каждый день  делим  на количество дней в отчетном периоде.
</t>
  </si>
  <si>
    <t xml:space="preserve">*для МСФО-39 здесь =0
*для ИФРС-9 оборот с проводок восстановления (создания) резервов под обесценение 71201/71202 с 20505/20506
</t>
  </si>
  <si>
    <r>
      <t xml:space="preserve">Средневзвешенные вложения за период
(по состоянию на отчетную дату)
</t>
    </r>
    <r>
      <rPr>
        <b/>
        <u/>
        <sz val="11"/>
        <color rgb="FFFF0000"/>
        <rFont val="Calibri"/>
        <family val="2"/>
        <charset val="204"/>
      </rPr>
      <t>пример расшифровки расчета облигации на листе "примерРасчетаСВЗОП"</t>
    </r>
  </si>
  <si>
    <r>
      <t xml:space="preserve">учитывать суммарный оборот проводок  </t>
    </r>
    <r>
      <rPr>
        <sz val="11"/>
        <color rgb="FFFF0000"/>
        <rFont val="Calibri"/>
        <family val="2"/>
        <charset val="204"/>
        <scheme val="minor"/>
      </rPr>
      <t xml:space="preserve">(аналитика по Объекту учета считывается с корреспондендирующих счетов, у которых в реквизитах (либо во Владельцах либо в Разделителе) непосредственно сам Объект учета либо справочник Договоры, в Периодических сведениях (НФО) которого  заполнено свойство "Объект учета")
</t>
    </r>
    <r>
      <rPr>
        <sz val="11"/>
        <rFont val="Calibri"/>
        <family val="2"/>
        <charset val="204"/>
        <scheme val="minor"/>
      </rPr>
      <t xml:space="preserve">71702 (53805 - прочие расходы арендатора по договорам аренды) 
71701 (52304 - прочие доходы арендатора по договорам аренды)
71701 (52304 - прочие доходы арендатора по договорам аренды)
71802 (55401 - арендная плата по краткосрочной аренде и аренде активов, имеющих низкую стоимость)
71802 (55301 - амортизация по основным средствам)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71701 (52301 - доходы арендодателя от сдачи имущества в операционную аренду)  (52302 - доходы арендодателя от операций финансовой аренды)  (52203 - по операциям финансовой аренды) 
71702 (53804 - расходы арендодателя по операциям финансовой аренды) (53303 - расходы по формированию (доначислению) резервов под обесценение по операциям финансовой аренды)
71801 (54104 - доходы от восстановления убытков от обесценения основных средств)
71802 (55208 - расходы по ремонту основных средств и другого имущества, кроме инвестиционного имущества) (55209 - расходы на содержание основных средств и другого имущества, включая коммунальные расходы, кроме инвестиционного имущества)
71701 (52502 - доходы от сдачи в аренду инвестиционного имущества)
71701 (52503 - доходы от восстановления убытков от обесценения инвестиционного имущества)
71702  (53504 - расходы по ремонту инвестиционного имущества) (53505 - расходы на содержание инвестиционного имущества) (53506 - амортизация по инвестиционному имуществу
</t>
    </r>
    <r>
      <rPr>
        <sz val="11"/>
        <rFont val="Calibri"/>
        <family val="2"/>
        <scheme val="minor"/>
      </rPr>
      <t xml:space="preserve">
Правило математического знака в отчетности для доходов/расходов:
*7-сотый в Кт это +
*7-сотый в Дт это -</t>
    </r>
  </si>
  <si>
    <t>счета ПОКА НЕ ОПРЕДЕЛЕНЫ</t>
  </si>
  <si>
    <t>ПОКА неактуально</t>
  </si>
  <si>
    <r>
      <t>отбор  20603_Владелец</t>
    </r>
    <r>
      <rPr>
        <sz val="10"/>
        <rFont val="Calibri"/>
        <family val="2"/>
        <charset val="204"/>
      </rPr>
      <t>≠20501_Владелец (для того, чтобы исключить проценты по МНО)___строка-дополнение к 19 блоку_Депозиты_в документе строка с показателями должна следовать  сразу после основной  строки с соответствующим Депозитом</t>
    </r>
  </si>
  <si>
    <r>
      <t>отбор  20604_Владелец</t>
    </r>
    <r>
      <rPr>
        <sz val="10"/>
        <rFont val="Calibri"/>
        <family val="2"/>
        <charset val="204"/>
      </rPr>
      <t>≠20502_Владелец (для того, чтобы исключить проценты по МНО)___строка-дополнение к 19 блоку__Депозиты_в документе строка с показателями должна следовать  сразу после основной  строки с соответствующим Депозитом</t>
    </r>
  </si>
  <si>
    <t xml:space="preserve"> до перехода на IFRS 17  у НПФ таких счетов не будет</t>
  </si>
  <si>
    <t>20601+20607+20609+20617-20605-20611-20613-20619-20615</t>
  </si>
  <si>
    <t>20602+20608+20610+20618-20606-20612-20614-20620-20616</t>
  </si>
  <si>
    <r>
      <t>лицевые счета по депозитам (ПР и ПН) (</t>
    </r>
    <r>
      <rPr>
        <sz val="9"/>
        <color rgb="FFFF0000"/>
        <rFont val="Calibri"/>
        <family val="2"/>
        <charset val="204"/>
        <scheme val="minor"/>
      </rPr>
      <t>20601, 20603</t>
    </r>
    <r>
      <rPr>
        <sz val="9"/>
        <color theme="1"/>
        <rFont val="Calibri"/>
        <family val="2"/>
        <charset val="204"/>
        <scheme val="minor"/>
      </rPr>
      <t xml:space="preserve">, 20607, 20609, 20617, 20605, 20611, </t>
    </r>
    <r>
      <rPr>
        <sz val="9"/>
        <color rgb="FFFF0000"/>
        <rFont val="Calibri"/>
        <family val="2"/>
        <charset val="204"/>
        <scheme val="minor"/>
      </rPr>
      <t>20613</t>
    </r>
    <r>
      <rPr>
        <sz val="9"/>
        <color theme="1"/>
        <rFont val="Calibri"/>
        <family val="2"/>
        <charset val="204"/>
        <scheme val="minor"/>
      </rPr>
      <t>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счета, Банк-Контрагент, Договор</t>
    </r>
  </si>
  <si>
    <t xml:space="preserve"> шаблон л/с  47010 должен иметь в реквизитах л/с Ценную Бумагу и Договор (например, Владелец  Договор, а Разделитель Ценная бумага)</t>
  </si>
  <si>
    <t>по счету 306.02 реквизитом л/с (Разделителем или Владельцем) должен быт Договор.  Кроме  того, по каждому договору с брокером необходимо заполнить новое свойство "Номер брокерского счета" в Справочнике Договоры в разделе Периодические сведения (НФО)</t>
  </si>
  <si>
    <t xml:space="preserve">*в справочнике ОС заполнить в Периодическиз сведениях (НФО) свойства Инвестиционное имущество/Арендованное имущество *в договорах Контрагентов, обслуживающих недвижимость (ремонт, аренда, коммун платежи) в Справочнике Договоры заполнить  в Периодическиз сведениях (НФО) свойства Договор Аренды/Объект учета </t>
  </si>
  <si>
    <t>автоматический отбор в строку будет только при  условии ведения учета Цб  с использованием РегистрСведений.епс_ЭлементыСтоимостиЦБ (если деб задолженность НКД является элементом стоимости ЦБ)  - см лист "Формулы_ЭлСтоим"</t>
  </si>
  <si>
    <t>эмитентом по Паям должен выступать ПИФ, оформленный в Справочнике  Контрагентов, как Обособленное подразделение с Головным контрагентом УК, при этом Регистрационный номер Правила ДУ может быть заполнен как в поле "Номер лицензии" в Справочнике Контрагентов по ПИФу, так и в поле "Гос. рег номер " Справочника ЦБ по самому Паю</t>
  </si>
  <si>
    <t>в колонку УК/НПФ берется значение из л/с: 
*если Общий признак ДУ=Да и заполнено поле Подразделение.КонтрагентДУ, то по связке из Справочника Контрагентов в колонку выводится  наименование УК.
*если лицевой счет не в ДУ, то в колонку выводится значение  из поля Сокращенное наименование Фонда из справочника Организации</t>
  </si>
  <si>
    <t>50709-50736+50905</t>
  </si>
  <si>
    <t>Долевые ценные бумаги, оцениваемые по себестоимости</t>
  </si>
  <si>
    <t>Долевые ценные бумаги, имеющиеся в наличии для продажи</t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</si>
  <si>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покрытием,  в карточке Эмитента в Справочнике Контрагентов по полю Классификация контрагента (ЕПС)≠Государственные корпорации≠ФГУП (федеральное государственное унитарное предприятие)</t>
    </r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</si>
  <si>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</si>
  <si>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</si>
  <si>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r>
      <t>в карточке Эмитента в Справочнике Контрагентов по полю Классификация контрагента (ЕПС)</t>
    </r>
    <r>
      <rPr>
        <sz val="10"/>
        <color theme="1"/>
        <rFont val="Calibri"/>
        <family val="2"/>
        <charset val="204"/>
      </rPr>
      <t>≠</t>
    </r>
    <r>
      <rPr>
        <sz val="10"/>
        <color theme="1"/>
        <rFont val="Calibri"/>
        <family val="2"/>
        <charset val="204"/>
        <scheme val="minor"/>
      </rPr>
      <t>Иностранные индексные инвестиционные фонды, размещающие средства в ЦБ иностранных эмитентов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</si>
  <si>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=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</si>
  <si>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t xml:space="preserve">какая аналитика должна быть в учете </t>
  </si>
  <si>
    <r>
      <t xml:space="preserve">Отбор, кроме видДеят </t>
    </r>
    <r>
      <rPr>
        <b/>
        <sz val="10"/>
        <color rgb="FF0070C0"/>
        <rFont val="Calibri"/>
        <family val="2"/>
        <charset val="204"/>
        <scheme val="minor"/>
      </rPr>
      <t>+ см колонку J "какая аналитика должна быть в учете"</t>
    </r>
  </si>
  <si>
    <r>
      <t xml:space="preserve">Счета для определения Стоимости
</t>
    </r>
    <r>
      <rPr>
        <b/>
        <sz val="10"/>
        <color rgb="FF0070C0"/>
        <rFont val="Calibri"/>
        <family val="2"/>
        <charset val="204"/>
        <scheme val="minor"/>
      </rPr>
      <t>(Под балансовой стоимостью ЦБ понимается стоимость, определяемая как цена сделки по приобретению ценных бумаг и дополнительные издержки (затраты), прямо связанные с их приобретением/Поэтому + 50905)</t>
    </r>
  </si>
  <si>
    <r>
      <t>учитывать суммарный оборот проводок:</t>
    </r>
    <r>
      <rPr>
        <b/>
        <sz val="11"/>
        <rFont val="Calibri"/>
        <family val="2"/>
        <charset val="204"/>
        <scheme val="minor"/>
      </rPr>
      <t xml:space="preserve"> 61210</t>
    </r>
    <r>
      <rPr>
        <sz val="11"/>
        <rFont val="Calibri"/>
        <family val="2"/>
        <scheme val="minor"/>
      </rPr>
      <t xml:space="preserve"> (Активный, искать ЦБ либо во Владельце либо в Разделителе) в корреспонденции со счетами дох/расх по долевым ЦБ 71505 (Пассивный - доходы)</t>
    </r>
    <r>
      <rPr>
        <sz val="11"/>
        <rFont val="Calibri"/>
        <family val="2"/>
        <scheme val="minor"/>
      </rPr>
      <t xml:space="preserve">
*если 61210 в дебете, то это +
*если 61210 в кредите, то это -
</t>
    </r>
  </si>
  <si>
    <r>
      <t xml:space="preserve">учитывать суммарный оборот проводок: 71505 (Пассивный - доходы) </t>
    </r>
    <r>
      <rPr>
        <sz val="11"/>
        <rFont val="Calibri"/>
        <family val="2"/>
        <scheme val="minor"/>
      </rPr>
      <t xml:space="preserve">  или 71506 (Активный - расходы) </t>
    </r>
    <r>
      <rPr>
        <sz val="11"/>
        <rFont val="Calibri"/>
        <family val="2"/>
        <scheme val="minor"/>
      </rPr>
      <t xml:space="preserve">в корреспонденции </t>
    </r>
    <r>
      <rPr>
        <b/>
        <sz val="11"/>
        <rFont val="Calibri"/>
        <family val="2"/>
        <charset val="204"/>
        <scheme val="minor"/>
      </rPr>
      <t>со счетами Переоценки</t>
    </r>
    <r>
      <rPr>
        <sz val="11"/>
        <rFont val="Calibri"/>
        <family val="2"/>
        <scheme val="minor"/>
      </rPr>
      <t xml:space="preserve"> долевых ЦБ  50622-50631 или 50722-50731
Правило математического знака в отчетности для доходов/расходов: 
*доход +, если счет переоценки в Дт 
*расход -, если счет переоценки в Кт
</t>
    </r>
  </si>
  <si>
    <r>
      <t xml:space="preserve">учитывать суммарный оборот 
</t>
    </r>
    <r>
      <rPr>
        <b/>
        <sz val="11"/>
        <rFont val="Calibri"/>
        <family val="2"/>
        <charset val="204"/>
        <scheme val="minor"/>
      </rPr>
      <t xml:space="preserve">*по счетам 608 (Аренда) </t>
    </r>
    <r>
      <rPr>
        <sz val="11"/>
        <rFont val="Calibri"/>
        <family val="2"/>
        <scheme val="minor"/>
      </rPr>
      <t xml:space="preserve">- не заполняется
</t>
    </r>
    <r>
      <rPr>
        <b/>
        <sz val="11"/>
        <rFont val="Calibri"/>
        <family val="2"/>
        <charset val="204"/>
        <scheme val="minor"/>
      </rPr>
      <t xml:space="preserve">*по счетам 604 (ОС)
</t>
    </r>
    <r>
      <rPr>
        <sz val="11"/>
        <rFont val="Calibri"/>
        <family val="2"/>
        <charset val="204"/>
        <scheme val="minor"/>
      </rPr>
      <t xml:space="preserve">61209 (Владелец=Объект учета) в корреспонденции </t>
    </r>
    <r>
      <rPr>
        <sz val="11"/>
        <rFont val="Calibri"/>
        <family val="2"/>
        <scheme val="minor"/>
      </rPr>
      <t xml:space="preserve">
-с 71801 (54101 - доходы от выбытия (реализации) основных средств)
-с 71802 (55201 - расходы по выбытию (реализации) основных средств)
</t>
    </r>
    <r>
      <rPr>
        <b/>
        <sz val="11"/>
        <rFont val="Calibri"/>
        <family val="2"/>
        <charset val="204"/>
        <scheme val="minor"/>
      </rPr>
      <t>*по счетам 619 (инвестИм-во)</t>
    </r>
    <r>
      <rPr>
        <sz val="11"/>
        <rFont val="Calibri"/>
        <family val="2"/>
        <scheme val="minor"/>
      </rPr>
      <t xml:space="preserve">
61209 (Владелец=Объект учета) в корреспонденции
-с 71701 (52501 - доходы от выбытия (реализации) инвестиционного имущества)
-с 71702 (53501 - расходы по выбытию (реализации) инвестиционного имущества)
Правило математического знака в отчетности для доходов/расходов:
*7-сотый в Кт это +
*7-сотый в Дт это -</t>
    </r>
  </si>
  <si>
    <t>кнопка "Заполнить остатки"</t>
  </si>
  <si>
    <t xml:space="preserve">Примечание </t>
  </si>
  <si>
    <t>Примечание (итого)</t>
  </si>
  <si>
    <t xml:space="preserve">ручное заполнение </t>
  </si>
  <si>
    <t xml:space="preserve"> *если в табличной части документа есть записи, то по всем этим записям будет заполнена колонка "Стоимость средневзвешенная".</t>
  </si>
  <si>
    <r>
      <t xml:space="preserve"> *в ходе перезаполнения (повторного нажатия описываемой кнопки) </t>
    </r>
    <r>
      <rPr>
        <sz val="11"/>
        <color rgb="FFFF0000"/>
        <rFont val="Calibri"/>
        <family val="2"/>
        <charset val="204"/>
        <scheme val="minor"/>
      </rPr>
      <t>НЕ 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</si>
  <si>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r>
      <t xml:space="preserve"> *в ходе перезаполнения (повторного нажатия кнопки) </t>
    </r>
    <r>
      <rPr>
        <sz val="11"/>
        <color rgb="FFFF0000"/>
        <rFont val="Calibri"/>
        <family val="2"/>
        <charset val="204"/>
        <scheme val="minor"/>
      </rPr>
      <t>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</si>
  <si>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t>ВКЛАДКА "Натройка счетов"</t>
  </si>
  <si>
    <t>в поле "Счет учета прочих активов" необходимо создать список счетов ЕПС, информация поостаткам и оборотам с которых будет формировать в отчет строку по классу "Прочие активы"</t>
  </si>
  <si>
    <t>по владельцу (в окне Выбор типа данных Справочники: Контрагентов, ЦБ, Банковский счет и т.д., если Владелец=Счет учета, то Наименование) в зависимости от выбранного счета либо выбирается тип данных Строка и заполняется произвольным текстом</t>
  </si>
  <si>
    <t>документ Основная поставка/Отчетность ЕПС/Доходность размещения/инвестирования по УК для автозаполнения вида отчета "ОКУД 0420254 Раздел 8. Подраздел 8.3_Сведения о доходности размещения средств ПР по УК"</t>
  </si>
  <si>
    <t xml:space="preserve"> не требует заполнения</t>
  </si>
  <si>
    <r>
      <t xml:space="preserve">Срок (дюрация)
</t>
    </r>
    <r>
      <rPr>
        <sz val="9"/>
        <color rgb="FFFF0000"/>
        <rFont val="Calibri"/>
        <family val="2"/>
        <charset val="204"/>
      </rPr>
      <t>(только для облигаций)</t>
    </r>
  </si>
  <si>
    <t>кнопка "Заполнить Доходы/ расходы"</t>
  </si>
  <si>
    <t>кнопка "Заполнить Средневзвешенные"</t>
  </si>
  <si>
    <r>
      <t>суммируются значения из таблицы, составленной в рамках  отчетного периода для целей определения средневзвешенных вложений за отчетный период (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) и делятся на количество дней в отчетном периоде - см. лист СВЗОП
1. отправной точкой для определения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является  начальный остаток из ОСВ по счету ЦБ </t>
    </r>
    <r>
      <rPr>
        <b/>
        <sz val="11"/>
        <rFont val="Calibri"/>
        <family val="2"/>
        <charset val="204"/>
        <scheme val="minor"/>
      </rPr>
      <t>1-го порядка</t>
    </r>
    <r>
      <rPr>
        <sz val="11"/>
        <rFont val="Calibri"/>
        <family val="2"/>
        <charset val="204"/>
        <scheme val="minor"/>
      </rPr>
      <t xml:space="preserve"> на 1 января либо, если он =0, то первый по счету начальный остаток в отчетный период
2. если в отчетном периоде не было ни одного из трех событий его меняющих,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остается неизменным 
3.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изменяется  на следующий день после Покупки ЦБ, Погашения Купона или Продажи ЦБ:
*+ плюсуем на следующий день после покупки ЦБ  сумму Дебетового оборота  счета 1-го порядка   в корреспонденции со счетами 47408  или 47407 или 30602
*- минусуем  на следующий день после Погашения купона  сумму проводки, где Кредитовый  оборот основного счета ЦБ с элем стоим "Дебиторская задолженность по накопленному купонному доходу (НКД)" (обычно эта проводка делается в Дату погашения купона - запись должна быть Справочнике ЦБ во вкладке "Купоны")  - см. лист "Формулы_ЭлСтоим"
* -минусуем  на следующий день после продажи  ЦБ   обороты  счета ЦБ 1-го порядка  и Кредитовый оборот счета 50905 в корреспонденции со счетом 61210 
</t>
    </r>
  </si>
  <si>
    <t xml:space="preserve">Если пользователь поставил курсор в ячейку по расчетной суммовой колонке (например, Стоимость (начало/конец)), то в нижней половине окна документа отражается расшифровка: набор тех  л/счетов, с которых собирались данные </t>
  </si>
  <si>
    <t>По кнопке "Печать расчета" можно увидеть краткую расшифровку расчета Средневзвешенных вложений по объекту учета</t>
  </si>
  <si>
    <t>подробный пример  Расчета средневзвешенных вложений за отчетный период (СВЗОП):</t>
  </si>
  <si>
    <t xml:space="preserve"> *если в регистре бухгалтерии модуля ЕПС  (иначе говоря в ОСВ) по лицевым счетам, определяющим Актив в отчетном периоде есть остатки или движение, то в документе формируется строка по соответствующему классу актива/обязательства</t>
  </si>
  <si>
    <t xml:space="preserve"> *если в табличной части документа есть записи, то по всем этим записям будет заполнен блок колонок "Доходы" и "Доходность"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</si>
  <si>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и затем ищем в справочнике Контрагентов по "Коду инспекции" (если в справочнике контрагентов ИФНС оформлена правильно, т.е. как "Государственный орган" в поле "Вид контрагента" и значением "Налоговый орган" в поле "Государственный орган", тогда поля "Код инспекции" в справочнике Контрагентов  и в справочнике Организация/раздел "Налоговая инстпекция" заполнены одинаковым значением),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</si>
  <si>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t xml:space="preserve">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</si>
  <si>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</t>
  </si>
  <si>
    <r>
      <t xml:space="preserve">документ "Доходность размещения.." </t>
    </r>
    <r>
      <rPr>
        <b/>
        <sz val="11"/>
        <color rgb="FF0070C0"/>
        <rFont val="Calibri"/>
        <family val="2"/>
        <charset val="204"/>
        <scheme val="minor"/>
      </rPr>
      <t xml:space="preserve">колонка  "Стоимость средневзвешенная" -  </t>
    </r>
    <r>
      <rPr>
        <sz val="11"/>
        <color rgb="FF0070C0"/>
        <rFont val="Calibri"/>
        <family val="2"/>
        <scheme val="minor"/>
      </rPr>
      <t>СВЗОП - "Средневзвешенные вложения за период"</t>
    </r>
  </si>
  <si>
    <r>
      <rPr>
        <b/>
        <sz val="11"/>
        <color rgb="FF0070C0"/>
        <rFont val="Calibri"/>
        <family val="2"/>
        <charset val="204"/>
        <scheme val="minor"/>
      </rPr>
      <t>формула из текста  "от 01.09.2021г. Разъяснения по формированию надзорной отчетности в формате XBRL НПФ (по таксономии начиная с версии 4.2)" стр 75:
Средневзвешенные вложения за период</t>
    </r>
    <r>
      <rPr>
        <sz val="11"/>
        <color rgb="FF0070C0"/>
        <rFont val="Calibri"/>
        <family val="2"/>
        <scheme val="minor"/>
      </rPr>
      <t xml:space="preserve"> = (Стоимость вложений (входящий остаток) * количество дней в работе - Стоимость вложений (продажа актива) * количество дней в изъятии до конца отчетного периода + Стоимость вложений (покупка актива) * количество дней в работе) делить на общее количество дней в периоде.
При этом в расчет включается только увеличение или уменьшение стоимости вложений за счет поступления или выбытия актива (обязательства). Переоценка, процентные доходы (расходы) и прочие корректировки стоимости в расчете не участвуют.</t>
    </r>
  </si>
  <si>
    <r>
      <rPr>
        <b/>
        <sz val="11"/>
        <color rgb="FF0070C0"/>
        <rFont val="Calibri"/>
        <family val="2"/>
        <charset val="204"/>
        <scheme val="minor"/>
      </rPr>
      <t>Формула расчета доходности</t>
    </r>
    <r>
      <rPr>
        <sz val="11"/>
        <color rgb="FF0070C0"/>
        <rFont val="Calibri"/>
        <family val="2"/>
        <scheme val="minor"/>
      </rPr>
      <t xml:space="preserve"> в соответствии с требованиями 4623-У имеет следующий вид:
</t>
    </r>
    <r>
      <rPr>
        <b/>
        <sz val="11"/>
        <color rgb="FF0070C0"/>
        <rFont val="Calibri"/>
        <family val="2"/>
        <charset val="204"/>
        <scheme val="minor"/>
      </rPr>
      <t>Дi =(Доходы (расходы) i /Средневзвешенные вложения за период×N/K)×100%,</t>
    </r>
    <r>
      <rPr>
        <sz val="11"/>
        <color rgb="FF0070C0"/>
        <rFont val="Calibri"/>
        <family val="2"/>
        <scheme val="minor"/>
      </rPr>
      <t xml:space="preserve">
где 
Дi- доходность по i-му виду доходов (расходов);
Доходы (расходы)i – доходы (расходы) вида i из перечня: «Процентные доходы, дивиденды», «Доходы (расходы) от переоценки», «Доходы (расходы) от продажи, погашения активов», «Прочие доходы (расходы)»;
N- количество календарных дней в году;
K-количество календарных дней в отчетном периоде.
Значения по показателям доходности отражаются с точностью до двух знаков после разделителя и подлежат округлению по математическим правилам.</t>
    </r>
  </si>
  <si>
    <r>
      <rPr>
        <b/>
        <sz val="11"/>
        <color rgb="FF0070C0"/>
        <rFont val="Calibri"/>
        <family val="2"/>
        <charset val="204"/>
        <scheme val="minor"/>
      </rPr>
      <t xml:space="preserve">текст  4623-У в ред  5712-У
</t>
    </r>
    <r>
      <rPr>
        <sz val="11"/>
        <color rgb="FF0070C0"/>
        <rFont val="Calibri"/>
        <family val="2"/>
        <scheme val="minor"/>
      </rPr>
      <t>По показателю "Средневзвешенные вложения за период" (строка 8) указывается средневзвешенная величина вложений в актив (обязательство) за отчетный период, которая определяется на основе взвешенного по времени значения стоимости актива (обязательства) на начало отчетного периода, а также увеличения или уменьшения стоимости вложений в актив (обязательство) в течение отчетного периода</t>
    </r>
  </si>
  <si>
    <t>пример для 1 кв 2021 года</t>
  </si>
  <si>
    <t>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РегистрСведений.епс_ЭлементыСтоимостиЦБ). Если указанный  Регистр не заполнен по этому значению, то пользователь самостоятельно добавляет строки для ручного заполнения.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</si>
</sst>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63"/>
      <name val="Arial"/>
      <family val="2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8"/>
      <name val="Calibri"/>
      <family val="2"/>
      <charset val="204"/>
    </font>
    <font>
      <i/>
      <sz val="8"/>
      <color rgb="FFFF0000"/>
      <name val="Calibri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204"/>
    </font>
    <font>
      <b/>
      <i/>
      <sz val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color indexed="63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sz val="8"/>
      <name val="Microsoft Sans Serif"/>
      <family val="2"/>
    </font>
    <font>
      <sz val="12"/>
      <name val="Calibri"/>
      <family val="2"/>
      <charset val="204"/>
      <scheme val="minor"/>
    </font>
    <font>
      <b/>
      <sz val="8"/>
      <color indexed="21"/>
      <name val="Arial"/>
      <family val="2"/>
      <charset val="204"/>
    </font>
    <font>
      <b/>
      <sz val="8"/>
      <color rgb="FFFF0000"/>
      <name val="Microsoft Sans Serif"/>
      <family val="2"/>
      <charset val="204"/>
    </font>
    <font>
      <b/>
      <u/>
      <sz val="11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6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63"/>
      <name val="Arial"/>
      <family val="2"/>
    </font>
    <font>
      <b/>
      <sz val="10"/>
      <color rgb="FFFF000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9" fillId="0" borderId="0"/>
    <xf numFmtId="0" fontId="9" fillId="0" borderId="0"/>
  </cellStyleXfs>
  <cellXfs count="242">
    <xf numFmtId="0" fontId="0" fillId="0" borderId="0" xfId="0"/>
    <xf numFmtId="0" fontId="0" fillId="0" borderId="0" xfId="0" applyAlignment="1">
      <alignment horizontal="right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 applyFill="1"/>
    <xf numFmtId="0" fontId="6" fillId="5" borderId="0" xfId="0" applyFont="1" applyFill="1"/>
    <xf numFmtId="0" fontId="6" fillId="0" borderId="0" xfId="0" applyFont="1" applyAlignment="1">
      <alignment vertical="top"/>
    </xf>
    <xf numFmtId="0" fontId="0" fillId="0" borderId="0" xfId="0"/>
    <xf numFmtId="0" fontId="6" fillId="0" borderId="0" xfId="0" applyFont="1"/>
    <xf numFmtId="0" fontId="16" fillId="5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0" xfId="0" applyFont="1" applyAlignment="1"/>
    <xf numFmtId="0" fontId="15" fillId="0" borderId="0" xfId="0" applyFont="1" applyAlignment="1"/>
    <xf numFmtId="0" fontId="6" fillId="3" borderId="0" xfId="0" applyFont="1" applyFill="1"/>
    <xf numFmtId="0" fontId="0" fillId="0" borderId="1" xfId="0" applyBorder="1" applyAlignment="1"/>
    <xf numFmtId="0" fontId="6" fillId="0" borderId="0" xfId="0" applyFont="1" applyAlignment="1">
      <alignment vertical="center"/>
    </xf>
    <xf numFmtId="0" fontId="6" fillId="0" borderId="4" xfId="0" applyFont="1" applyFill="1" applyBorder="1" applyAlignment="1"/>
    <xf numFmtId="0" fontId="0" fillId="7" borderId="0" xfId="0" applyFill="1"/>
    <xf numFmtId="0" fontId="22" fillId="0" borderId="0" xfId="0" applyFont="1"/>
    <xf numFmtId="4" fontId="10" fillId="0" borderId="7" xfId="4" applyNumberFormat="1" applyFont="1" applyBorder="1" applyAlignment="1">
      <alignment horizontal="center" vertical="top" wrapText="1"/>
    </xf>
    <xf numFmtId="4" fontId="10" fillId="0" borderId="7" xfId="4" applyNumberFormat="1" applyFont="1" applyBorder="1" applyAlignment="1">
      <alignment vertical="center" wrapText="1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2" fillId="7" borderId="0" xfId="0" applyFont="1" applyFill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vertical="top"/>
    </xf>
    <xf numFmtId="0" fontId="35" fillId="0" borderId="0" xfId="0" applyFont="1"/>
    <xf numFmtId="3" fontId="0" fillId="0" borderId="0" xfId="0" applyNumberFormat="1"/>
    <xf numFmtId="0" fontId="13" fillId="4" borderId="13" xfId="6" applyNumberFormat="1" applyFont="1" applyFill="1" applyBorder="1" applyAlignment="1">
      <alignment horizontal="left" vertical="top"/>
    </xf>
    <xf numFmtId="0" fontId="0" fillId="11" borderId="0" xfId="0" applyFill="1"/>
    <xf numFmtId="0" fontId="32" fillId="11" borderId="0" xfId="0" applyFont="1" applyFill="1"/>
    <xf numFmtId="0" fontId="32" fillId="0" borderId="0" xfId="0" applyFont="1" applyFill="1"/>
    <xf numFmtId="0" fontId="21" fillId="0" borderId="14" xfId="0" applyFont="1" applyBorder="1" applyAlignment="1">
      <alignment horizontal="center" vertical="center"/>
    </xf>
    <xf numFmtId="0" fontId="40" fillId="4" borderId="12" xfId="7" applyNumberFormat="1" applyFont="1" applyFill="1" applyBorder="1" applyAlignment="1">
      <alignment horizontal="left" vertical="top"/>
    </xf>
    <xf numFmtId="0" fontId="13" fillId="4" borderId="12" xfId="7" applyNumberFormat="1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43" fillId="0" borderId="0" xfId="0" applyFont="1"/>
    <xf numFmtId="0" fontId="0" fillId="0" borderId="0" xfId="0" applyAlignment="1">
      <alignment vertical="center"/>
    </xf>
    <xf numFmtId="0" fontId="28" fillId="8" borderId="16" xfId="3" applyNumberFormat="1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37" fillId="8" borderId="15" xfId="3" applyNumberFormat="1" applyFont="1" applyFill="1" applyBorder="1" applyAlignment="1">
      <alignment horizontal="center" vertical="top" wrapText="1"/>
    </xf>
    <xf numFmtId="0" fontId="30" fillId="8" borderId="15" xfId="3" applyNumberFormat="1" applyFont="1" applyFill="1" applyBorder="1" applyAlignment="1">
      <alignment horizontal="center" vertical="top" wrapText="1"/>
    </xf>
    <xf numFmtId="0" fontId="31" fillId="8" borderId="15" xfId="3" applyNumberFormat="1" applyFont="1" applyFill="1" applyBorder="1" applyAlignment="1">
      <alignment horizontal="center" vertical="top" wrapText="1"/>
    </xf>
    <xf numFmtId="3" fontId="30" fillId="8" borderId="17" xfId="3" applyNumberFormat="1" applyFont="1" applyFill="1" applyBorder="1" applyAlignment="1">
      <alignment horizontal="center" vertical="top" wrapText="1"/>
    </xf>
    <xf numFmtId="0" fontId="30" fillId="9" borderId="20" xfId="3" applyNumberFormat="1" applyFont="1" applyFill="1" applyBorder="1" applyAlignment="1">
      <alignment horizontal="center" vertical="top" wrapText="1"/>
    </xf>
    <xf numFmtId="0" fontId="30" fillId="9" borderId="15" xfId="3" applyNumberFormat="1" applyFont="1" applyFill="1" applyBorder="1" applyAlignment="1">
      <alignment horizontal="center" vertical="top" wrapText="1"/>
    </xf>
    <xf numFmtId="0" fontId="30" fillId="9" borderId="21" xfId="3" applyNumberFormat="1" applyFont="1" applyFill="1" applyBorder="1" applyAlignment="1">
      <alignment horizontal="center" vertical="top" wrapText="1"/>
    </xf>
    <xf numFmtId="0" fontId="30" fillId="10" borderId="20" xfId="3" applyNumberFormat="1" applyFont="1" applyFill="1" applyBorder="1" applyAlignment="1">
      <alignment horizontal="center" vertical="top" wrapText="1"/>
    </xf>
    <xf numFmtId="0" fontId="30" fillId="10" borderId="15" xfId="3" applyNumberFormat="1" applyFont="1" applyFill="1" applyBorder="1" applyAlignment="1">
      <alignment horizontal="center" vertical="top" wrapText="1"/>
    </xf>
    <xf numFmtId="4" fontId="46" fillId="13" borderId="22" xfId="0" applyNumberFormat="1" applyFont="1" applyFill="1" applyBorder="1" applyAlignment="1">
      <alignment horizontal="left" vertical="top"/>
    </xf>
    <xf numFmtId="1" fontId="45" fillId="4" borderId="23" xfId="0" applyNumberFormat="1" applyFont="1" applyFill="1" applyBorder="1" applyAlignment="1">
      <alignment horizontal="right" vertical="top"/>
    </xf>
    <xf numFmtId="4" fontId="34" fillId="0" borderId="23" xfId="12" applyNumberFormat="1" applyFont="1" applyBorder="1" applyAlignment="1">
      <alignment horizontal="right" vertical="top" wrapText="1"/>
    </xf>
    <xf numFmtId="0" fontId="45" fillId="4" borderId="23" xfId="0" applyNumberFormat="1" applyFont="1" applyFill="1" applyBorder="1" applyAlignment="1">
      <alignment horizontal="left" vertical="top"/>
    </xf>
    <xf numFmtId="0" fontId="0" fillId="0" borderId="23" xfId="0" applyBorder="1"/>
    <xf numFmtId="0" fontId="46" fillId="13" borderId="23" xfId="0" applyNumberFormat="1" applyFont="1" applyFill="1" applyBorder="1" applyAlignment="1">
      <alignment horizontal="left" vertical="top"/>
    </xf>
    <xf numFmtId="4" fontId="48" fillId="12" borderId="10" xfId="12" applyNumberFormat="1" applyFont="1" applyFill="1" applyBorder="1" applyAlignment="1">
      <alignment horizontal="right" vertical="top" wrapText="1"/>
    </xf>
    <xf numFmtId="1" fontId="45" fillId="4" borderId="10" xfId="0" applyNumberFormat="1" applyFont="1" applyFill="1" applyBorder="1" applyAlignment="1">
      <alignment horizontal="right" vertical="top"/>
    </xf>
    <xf numFmtId="1" fontId="45" fillId="4" borderId="10" xfId="0" applyNumberFormat="1" applyFont="1" applyFill="1" applyBorder="1" applyAlignment="1">
      <alignment horizontal="left" vertical="top"/>
    </xf>
    <xf numFmtId="0" fontId="0" fillId="0" borderId="10" xfId="0" applyBorder="1"/>
    <xf numFmtId="4" fontId="0" fillId="0" borderId="10" xfId="0" applyNumberFormat="1" applyBorder="1"/>
    <xf numFmtId="4" fontId="34" fillId="0" borderId="10" xfId="12" applyNumberFormat="1" applyFont="1" applyBorder="1" applyAlignment="1">
      <alignment horizontal="right" vertical="top" wrapText="1"/>
    </xf>
    <xf numFmtId="0" fontId="45" fillId="4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/>
    <xf numFmtId="4" fontId="34" fillId="0" borderId="10" xfId="12" applyNumberFormat="1" applyFont="1" applyFill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0" fontId="47" fillId="0" borderId="23" xfId="2" applyFont="1" applyFill="1" applyBorder="1"/>
    <xf numFmtId="0" fontId="12" fillId="0" borderId="24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31" xfId="0" applyBorder="1" applyAlignment="1">
      <alignment horizontal="right" vertical="top"/>
    </xf>
    <xf numFmtId="0" fontId="1" fillId="0" borderId="3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22" fillId="0" borderId="1" xfId="0" applyNumberFormat="1" applyFont="1" applyBorder="1" applyAlignment="1">
      <alignment vertical="top"/>
    </xf>
    <xf numFmtId="4" fontId="34" fillId="0" borderId="23" xfId="12" applyNumberFormat="1" applyFont="1" applyFill="1" applyBorder="1" applyAlignment="1">
      <alignment horizontal="right" vertical="top" wrapText="1"/>
    </xf>
    <xf numFmtId="0" fontId="11" fillId="0" borderId="23" xfId="0" applyFont="1" applyFill="1" applyBorder="1"/>
    <xf numFmtId="2" fontId="45" fillId="4" borderId="32" xfId="13" applyNumberFormat="1" applyFont="1" applyFill="1" applyBorder="1" applyAlignment="1">
      <alignment horizontal="right" vertical="top"/>
    </xf>
    <xf numFmtId="0" fontId="46" fillId="5" borderId="23" xfId="0" applyNumberFormat="1" applyFont="1" applyFill="1" applyBorder="1" applyAlignment="1">
      <alignment horizontal="left" vertical="top"/>
    </xf>
    <xf numFmtId="1" fontId="45" fillId="5" borderId="10" xfId="0" applyNumberFormat="1" applyFont="1" applyFill="1" applyBorder="1" applyAlignment="1">
      <alignment horizontal="right" vertical="top"/>
    </xf>
    <xf numFmtId="0" fontId="46" fillId="0" borderId="23" xfId="0" applyNumberFormat="1" applyFont="1" applyFill="1" applyBorder="1" applyAlignment="1">
      <alignment horizontal="left" vertical="top"/>
    </xf>
    <xf numFmtId="1" fontId="45" fillId="0" borderId="23" xfId="0" applyNumberFormat="1" applyFont="1" applyFill="1" applyBorder="1" applyAlignment="1">
      <alignment horizontal="right" vertical="top"/>
    </xf>
    <xf numFmtId="0" fontId="41" fillId="4" borderId="12" xfId="7" applyNumberFormat="1" applyFont="1" applyFill="1" applyBorder="1" applyAlignment="1">
      <alignment vertical="top" wrapText="1"/>
    </xf>
    <xf numFmtId="0" fontId="3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13" fillId="0" borderId="12" xfId="7" applyNumberFormat="1" applyFont="1" applyFill="1" applyBorder="1" applyAlignment="1">
      <alignment horizontal="left" vertical="top"/>
    </xf>
    <xf numFmtId="0" fontId="10" fillId="0" borderId="9" xfId="1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2" fillId="13" borderId="0" xfId="0" applyFont="1" applyFill="1" applyAlignment="1">
      <alignment wrapText="1"/>
    </xf>
    <xf numFmtId="0" fontId="32" fillId="13" borderId="8" xfId="0" applyFont="1" applyFill="1" applyBorder="1" applyAlignment="1">
      <alignment wrapText="1"/>
    </xf>
    <xf numFmtId="0" fontId="39" fillId="0" borderId="8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8" xfId="0" applyFont="1" applyBorder="1" applyAlignment="1">
      <alignment vertical="top" wrapText="1"/>
    </xf>
    <xf numFmtId="0" fontId="32" fillId="7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33" fillId="0" borderId="8" xfId="3" applyNumberFormat="1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vertical="top" wrapText="1"/>
    </xf>
    <xf numFmtId="0" fontId="27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4" fontId="23" fillId="0" borderId="8" xfId="0" applyNumberFormat="1" applyFont="1" applyFill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0" fontId="38" fillId="4" borderId="33" xfId="6" applyNumberFormat="1" applyFont="1" applyFill="1" applyBorder="1" applyAlignment="1">
      <alignment horizontal="left" vertical="top"/>
    </xf>
    <xf numFmtId="0" fontId="13" fillId="4" borderId="33" xfId="6" applyNumberFormat="1" applyFont="1" applyFill="1" applyBorder="1" applyAlignment="1">
      <alignment horizontal="left" vertical="top"/>
    </xf>
    <xf numFmtId="0" fontId="13" fillId="3" borderId="33" xfId="6" applyNumberFormat="1" applyFont="1" applyFill="1" applyBorder="1" applyAlignment="1">
      <alignment horizontal="left" vertical="top"/>
    </xf>
    <xf numFmtId="0" fontId="0" fillId="0" borderId="23" xfId="0" applyBorder="1" applyAlignment="1"/>
    <xf numFmtId="0" fontId="19" fillId="6" borderId="10" xfId="0" applyFont="1" applyFill="1" applyBorder="1" applyAlignment="1">
      <alignment vertical="top" wrapText="1"/>
    </xf>
    <xf numFmtId="0" fontId="6" fillId="0" borderId="10" xfId="0" applyFont="1" applyBorder="1" applyAlignment="1"/>
    <xf numFmtId="0" fontId="7" fillId="0" borderId="10" xfId="0" applyFont="1" applyBorder="1" applyAlignment="1"/>
    <xf numFmtId="0" fontId="7" fillId="5" borderId="10" xfId="0" applyFont="1" applyFill="1" applyBorder="1" applyAlignment="1"/>
    <xf numFmtId="0" fontId="6" fillId="5" borderId="10" xfId="0" applyFont="1" applyFill="1" applyBorder="1" applyAlignment="1"/>
    <xf numFmtId="0" fontId="14" fillId="5" borderId="10" xfId="0" applyFont="1" applyFill="1" applyBorder="1" applyAlignment="1"/>
    <xf numFmtId="0" fontId="6" fillId="0" borderId="10" xfId="0" applyFont="1" applyFill="1" applyBorder="1" applyAlignment="1"/>
    <xf numFmtId="0" fontId="7" fillId="0" borderId="10" xfId="0" applyFont="1" applyFill="1" applyBorder="1" applyAlignment="1"/>
    <xf numFmtId="0" fontId="19" fillId="0" borderId="10" xfId="0" applyFont="1" applyFill="1" applyBorder="1" applyAlignment="1"/>
    <xf numFmtId="0" fontId="7" fillId="3" borderId="10" xfId="0" applyFont="1" applyFill="1" applyBorder="1" applyAlignment="1"/>
    <xf numFmtId="0" fontId="26" fillId="3" borderId="10" xfId="0" applyFont="1" applyFill="1" applyBorder="1" applyAlignment="1"/>
    <xf numFmtId="0" fontId="14" fillId="3" borderId="10" xfId="0" applyFont="1" applyFill="1" applyBorder="1" applyAlignment="1"/>
    <xf numFmtId="0" fontId="15" fillId="0" borderId="10" xfId="0" applyFont="1" applyBorder="1" applyAlignment="1"/>
    <xf numFmtId="0" fontId="7" fillId="7" borderId="10" xfId="0" applyFont="1" applyFill="1" applyBorder="1" applyAlignment="1"/>
    <xf numFmtId="0" fontId="0" fillId="0" borderId="0" xfId="0" applyAlignment="1">
      <alignment vertical="top" wrapText="1"/>
    </xf>
    <xf numFmtId="0" fontId="16" fillId="5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53" fillId="4" borderId="10" xfId="6" applyNumberFormat="1" applyFont="1" applyFill="1" applyBorder="1" applyAlignment="1">
      <alignment vertical="top" wrapText="1"/>
    </xf>
    <xf numFmtId="0" fontId="13" fillId="3" borderId="10" xfId="6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22" fillId="0" borderId="1" xfId="0" applyFont="1" applyBorder="1" applyAlignment="1"/>
    <xf numFmtId="0" fontId="15" fillId="0" borderId="1" xfId="0" applyFont="1" applyBorder="1" applyAlignment="1"/>
    <xf numFmtId="0" fontId="12" fillId="0" borderId="1" xfId="0" applyFont="1" applyBorder="1" applyAlignment="1"/>
    <xf numFmtId="0" fontId="12" fillId="0" borderId="23" xfId="0" applyFont="1" applyBorder="1" applyAlignment="1"/>
    <xf numFmtId="0" fontId="15" fillId="0" borderId="23" xfId="0" applyFont="1" applyBorder="1" applyAlignment="1"/>
    <xf numFmtId="0" fontId="25" fillId="5" borderId="10" xfId="0" applyFont="1" applyFill="1" applyBorder="1" applyAlignment="1"/>
    <xf numFmtId="0" fontId="15" fillId="5" borderId="10" xfId="0" applyFont="1" applyFill="1" applyBorder="1" applyAlignment="1"/>
    <xf numFmtId="0" fontId="5" fillId="0" borderId="10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17" fillId="0" borderId="10" xfId="0" applyFont="1" applyFill="1" applyBorder="1" applyAlignment="1"/>
    <xf numFmtId="0" fontId="17" fillId="0" borderId="10" xfId="0" applyFont="1" applyBorder="1" applyAlignment="1"/>
    <xf numFmtId="0" fontId="6" fillId="3" borderId="10" xfId="0" applyFont="1" applyFill="1" applyBorder="1" applyAlignment="1"/>
    <xf numFmtId="49" fontId="7" fillId="0" borderId="10" xfId="0" applyNumberFormat="1" applyFont="1" applyBorder="1" applyAlignment="1"/>
    <xf numFmtId="49" fontId="17" fillId="0" borderId="10" xfId="0" applyNumberFormat="1" applyFont="1" applyBorder="1" applyAlignment="1"/>
    <xf numFmtId="11" fontId="17" fillId="0" borderId="10" xfId="0" applyNumberFormat="1" applyFont="1" applyBorder="1" applyAlignment="1"/>
    <xf numFmtId="49" fontId="7" fillId="0" borderId="10" xfId="0" applyNumberFormat="1" applyFont="1" applyFill="1" applyBorder="1" applyAlignment="1"/>
    <xf numFmtId="0" fontId="15" fillId="0" borderId="10" xfId="0" applyFont="1" applyFill="1" applyBorder="1" applyAlignment="1"/>
    <xf numFmtId="0" fontId="15" fillId="0" borderId="0" xfId="0" applyFont="1" applyFill="1" applyBorder="1" applyAlignment="1"/>
    <xf numFmtId="1" fontId="19" fillId="5" borderId="10" xfId="0" applyNumberFormat="1" applyFont="1" applyFill="1" applyBorder="1" applyAlignment="1"/>
    <xf numFmtId="0" fontId="54" fillId="5" borderId="10" xfId="0" applyFont="1" applyFill="1" applyBorder="1" applyAlignment="1"/>
    <xf numFmtId="0" fontId="19" fillId="5" borderId="10" xfId="0" applyFont="1" applyFill="1" applyBorder="1" applyAlignment="1"/>
    <xf numFmtId="1" fontId="19" fillId="3" borderId="10" xfId="0" applyNumberFormat="1" applyFont="1" applyFill="1" applyBorder="1" applyAlignment="1"/>
    <xf numFmtId="0" fontId="54" fillId="3" borderId="10" xfId="0" applyFont="1" applyFill="1" applyBorder="1" applyAlignment="1"/>
    <xf numFmtId="0" fontId="26" fillId="0" borderId="10" xfId="0" applyFont="1" applyFill="1" applyBorder="1" applyAlignment="1"/>
    <xf numFmtId="0" fontId="17" fillId="7" borderId="10" xfId="0" applyFont="1" applyFill="1" applyBorder="1" applyAlignment="1"/>
    <xf numFmtId="0" fontId="26" fillId="0" borderId="10" xfId="0" applyFont="1" applyBorder="1" applyAlignment="1"/>
    <xf numFmtId="0" fontId="55" fillId="0" borderId="10" xfId="1" applyNumberFormat="1" applyFont="1" applyFill="1" applyBorder="1" applyAlignment="1"/>
    <xf numFmtId="0" fontId="56" fillId="0" borderId="10" xfId="0" applyFont="1" applyBorder="1" applyAlignment="1"/>
    <xf numFmtId="1" fontId="19" fillId="6" borderId="10" xfId="0" applyNumberFormat="1" applyFont="1" applyFill="1" applyBorder="1" applyAlignment="1">
      <alignment vertical="top" wrapText="1"/>
    </xf>
    <xf numFmtId="0" fontId="25" fillId="6" borderId="10" xfId="0" applyFont="1" applyFill="1" applyBorder="1" applyAlignment="1">
      <alignment vertical="top" wrapText="1"/>
    </xf>
    <xf numFmtId="0" fontId="19" fillId="6" borderId="0" xfId="0" applyFont="1" applyFill="1" applyAlignment="1">
      <alignment vertical="top" wrapText="1"/>
    </xf>
    <xf numFmtId="0" fontId="0" fillId="0" borderId="0" xfId="0" applyFill="1" applyBorder="1"/>
    <xf numFmtId="3" fontId="12" fillId="0" borderId="8" xfId="0" applyNumberFormat="1" applyFont="1" applyFill="1" applyBorder="1" applyAlignment="1">
      <alignment vertical="top" wrapText="1"/>
    </xf>
    <xf numFmtId="0" fontId="28" fillId="10" borderId="35" xfId="3" applyNumberFormat="1" applyFont="1" applyFill="1" applyBorder="1" applyAlignment="1">
      <alignment horizontal="center" vertical="top" wrapText="1"/>
    </xf>
    <xf numFmtId="0" fontId="30" fillId="10" borderId="17" xfId="3" applyNumberFormat="1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vertical="top" wrapText="1"/>
    </xf>
    <xf numFmtId="0" fontId="22" fillId="7" borderId="0" xfId="0" applyFont="1" applyFill="1"/>
    <xf numFmtId="0" fontId="22" fillId="14" borderId="0" xfId="0" applyFont="1" applyFill="1"/>
    <xf numFmtId="0" fontId="27" fillId="0" borderId="0" xfId="0" applyFont="1" applyBorder="1" applyAlignment="1"/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2" fillId="0" borderId="0" xfId="0" applyFont="1" applyAlignment="1">
      <alignment horizontal="left" wrapText="1"/>
    </xf>
    <xf numFmtId="0" fontId="58" fillId="0" borderId="0" xfId="0" applyFont="1"/>
    <xf numFmtId="0" fontId="58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13" fillId="0" borderId="0" xfId="7" applyNumberFormat="1" applyFont="1" applyFill="1" applyBorder="1" applyAlignment="1">
      <alignment horizontal="left" vertical="top"/>
    </xf>
    <xf numFmtId="0" fontId="10" fillId="0" borderId="0" xfId="1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53" fillId="4" borderId="10" xfId="6" applyNumberFormat="1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24" fillId="0" borderId="22" xfId="0" applyFont="1" applyBorder="1" applyAlignment="1">
      <alignment horizontal="left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36" fillId="8" borderId="15" xfId="3" applyNumberFormat="1" applyFont="1" applyFill="1" applyBorder="1" applyAlignment="1">
      <alignment horizontal="center" vertical="top" wrapText="1"/>
    </xf>
    <xf numFmtId="0" fontId="36" fillId="8" borderId="5" xfId="3" applyNumberFormat="1" applyFont="1" applyFill="1" applyBorder="1" applyAlignment="1">
      <alignment horizontal="center" vertical="top" wrapText="1"/>
    </xf>
    <xf numFmtId="0" fontId="28" fillId="8" borderId="16" xfId="3" applyNumberFormat="1" applyFont="1" applyFill="1" applyBorder="1" applyAlignment="1">
      <alignment horizontal="center" vertical="top" wrapText="1"/>
    </xf>
    <xf numFmtId="0" fontId="29" fillId="8" borderId="15" xfId="3" applyNumberFormat="1" applyFont="1" applyFill="1" applyBorder="1" applyAlignment="1">
      <alignment horizontal="center" vertical="top" wrapText="1"/>
    </xf>
    <xf numFmtId="0" fontId="29" fillId="8" borderId="5" xfId="3" applyNumberFormat="1" applyFont="1" applyFill="1" applyBorder="1" applyAlignment="1">
      <alignment horizontal="center" vertical="top" wrapText="1"/>
    </xf>
    <xf numFmtId="3" fontId="28" fillId="8" borderId="17" xfId="3" applyNumberFormat="1" applyFont="1" applyFill="1" applyBorder="1" applyAlignment="1">
      <alignment horizontal="center" vertical="top" wrapText="1"/>
    </xf>
    <xf numFmtId="3" fontId="28" fillId="8" borderId="6" xfId="3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28" fillId="10" borderId="35" xfId="3" applyNumberFormat="1" applyFont="1" applyFill="1" applyBorder="1" applyAlignment="1">
      <alignment horizontal="center" vertical="top" wrapText="1"/>
    </xf>
    <xf numFmtId="0" fontId="58" fillId="0" borderId="36" xfId="0" applyFont="1" applyBorder="1" applyAlignment="1">
      <alignment horizontal="left" wrapText="1"/>
    </xf>
    <xf numFmtId="0" fontId="42" fillId="0" borderId="37" xfId="0" applyFont="1" applyBorder="1" applyAlignment="1">
      <alignment horizontal="left" wrapText="1"/>
    </xf>
    <xf numFmtId="0" fontId="42" fillId="0" borderId="38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</cellXfs>
  <cellStyles count="14">
    <cellStyle name="Обычный" xfId="0" builtinId="0"/>
    <cellStyle name="Обычный 2" xfId="2"/>
    <cellStyle name="Обычный 2 2" xfId="10"/>
    <cellStyle name="Обычный 3" xfId="5"/>
    <cellStyle name="Обычный 3 2" xfId="11"/>
    <cellStyle name="Обычный 4" xfId="9"/>
    <cellStyle name="Обычный 5" xfId="8"/>
    <cellStyle name="Обычный 6" xfId="13"/>
    <cellStyle name="Обычный_254р8.3_СписокСчетов" xfId="6"/>
    <cellStyle name="Обычный_Лист1" xfId="1"/>
    <cellStyle name="Обычный_Лист2" xfId="3"/>
    <cellStyle name="Обычный_Лист3" xfId="4"/>
    <cellStyle name="Обычный_Сред29006" xfId="12"/>
    <cellStyle name="Обычный_Формулы_ЭлСтоим" xfId="7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4518097</xdr:colOff>
      <xdr:row>0</xdr:row>
      <xdr:rowOff>2940957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4508572" cy="290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76200</xdr:rowOff>
    </xdr:from>
    <xdr:to>
      <xdr:col>0</xdr:col>
      <xdr:colOff>6171428</xdr:colOff>
      <xdr:row>42</xdr:row>
      <xdr:rowOff>73700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76950"/>
          <a:ext cx="6171428" cy="47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88900</xdr:colOff>
      <xdr:row>4</xdr:row>
      <xdr:rowOff>279400</xdr:rowOff>
    </xdr:from>
    <xdr:to>
      <xdr:col>22</xdr:col>
      <xdr:colOff>138971</xdr:colOff>
      <xdr:row>8</xdr:row>
      <xdr:rowOff>148162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0" y="1460500"/>
          <a:ext cx="5828571" cy="85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200026</xdr:colOff>
      <xdr:row>34</xdr:row>
      <xdr:rowOff>104775</xdr:rowOff>
    </xdr:from>
    <xdr:to>
      <xdr:col>13</xdr:col>
      <xdr:colOff>90984</xdr:colOff>
      <xdr:row>59</xdr:row>
      <xdr:rowOff>22275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6" y="7486650"/>
          <a:ext cx="11273333" cy="46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28</xdr:row>
      <xdr:rowOff>95250</xdr:rowOff>
    </xdr:from>
    <xdr:to>
      <xdr:col>11</xdr:col>
      <xdr:colOff>1266086</xdr:colOff>
      <xdr:row>37</xdr:row>
      <xdr:rowOff>28369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075" y="6334125"/>
          <a:ext cx="5914286" cy="1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6</xdr:col>
      <xdr:colOff>231682</xdr:colOff>
      <xdr:row>36</xdr:row>
      <xdr:rowOff>16521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657600"/>
          <a:ext cx="5822857" cy="4988572"/>
        </a:xfrm>
        <a:prstGeom prst="rect">
          <a:avLst/>
        </a:prstGeom>
      </xdr:spPr>
    </xdr:pic>
    <xdr:clientData/>
  </xdr:twoCellAnchor>
  <xdr:twoCellAnchor editAs="oneCell">
    <xdr:from>
      <xdr:col>10</xdr:col>
      <xdr:colOff>1609725</xdr:colOff>
      <xdr:row>15</xdr:row>
      <xdr:rowOff>219075</xdr:rowOff>
    </xdr:from>
    <xdr:to>
      <xdr:col>14</xdr:col>
      <xdr:colOff>3741933</xdr:colOff>
      <xdr:row>25</xdr:row>
      <xdr:rowOff>123475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11075" y="3000375"/>
          <a:ext cx="11133333" cy="2790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1533526</xdr:colOff>
      <xdr:row>18</xdr:row>
      <xdr:rowOff>9525</xdr:rowOff>
    </xdr:from>
    <xdr:to>
      <xdr:col>5</xdr:col>
      <xdr:colOff>9526</xdr:colOff>
      <xdr:row>35</xdr:row>
      <xdr:rowOff>161925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r="1792" b="10316"/>
        <a:stretch/>
      </xdr:blipFill>
      <xdr:spPr>
        <a:xfrm>
          <a:off x="1533526" y="4057650"/>
          <a:ext cx="7258050" cy="3390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2357900</xdr:colOff>
      <xdr:row>2</xdr:row>
      <xdr:rowOff>39750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8125"/>
          <a:ext cx="3920000" cy="204000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1"/>
  <sheetViews>
    <sheetView tabSelected="1" zoomScaleNormal="100" workbookViewId="0">
      <pane xSplit="4" ySplit="5" topLeftCell="E165" activePane="bottomRight" state="frozen"/>
      <selection pane="topRight" activeCell="F1" sqref="F1"/>
      <selection pane="bottomLeft" activeCell="A6" sqref="A6"/>
      <selection pane="bottomRight" activeCell="E181" sqref="E181"/>
    </sheetView>
  </sheetViews>
  <sheetFormatPr defaultRowHeight="15" x14ac:dyDescent="0.25"/>
  <cols>
    <col min="1" max="1" width="5.5703125" style="3" customWidth="1"/>
    <col min="2" max="2" width="25.85546875" style="3" customWidth="1"/>
    <col min="3" max="3" width="10.85546875" style="3" customWidth="1"/>
    <col min="4" max="4" width="23.85546875" style="3" customWidth="1"/>
    <col min="5" max="5" width="56.42578125" style="3" customWidth="1"/>
    <col min="6" max="6" width="21.140625" style="13" customWidth="1"/>
    <col min="7" max="7" width="15.140625" style="13" customWidth="1"/>
    <col min="8" max="8" width="63.28515625" style="3" customWidth="1"/>
    <col min="9" max="9" width="79.7109375" style="3" customWidth="1"/>
    <col min="10" max="10" width="121.5703125" style="130" customWidth="1"/>
  </cols>
  <sheetData>
    <row r="1" spans="1:10" s="8" customFormat="1" x14ac:dyDescent="0.25">
      <c r="A1" s="143" t="s">
        <v>348</v>
      </c>
      <c r="B1" s="143"/>
      <c r="C1" s="15"/>
      <c r="D1" s="15"/>
      <c r="E1" s="15"/>
      <c r="F1" s="144"/>
      <c r="G1" s="144"/>
      <c r="H1" s="15"/>
      <c r="I1" s="15"/>
      <c r="J1" s="130" t="s">
        <v>258</v>
      </c>
    </row>
    <row r="2" spans="1:10" s="8" customFormat="1" ht="45.75" customHeight="1" x14ac:dyDescent="0.25">
      <c r="A2" s="205" t="s">
        <v>406</v>
      </c>
      <c r="B2" s="206"/>
      <c r="C2" s="206"/>
      <c r="D2" s="206"/>
      <c r="E2" s="206"/>
      <c r="F2" s="206"/>
      <c r="G2" s="206"/>
      <c r="H2" s="207"/>
      <c r="I2" s="15"/>
      <c r="J2" s="130" t="s">
        <v>258</v>
      </c>
    </row>
    <row r="3" spans="1:10" s="8" customFormat="1" x14ac:dyDescent="0.25">
      <c r="A3" s="145" t="s">
        <v>349</v>
      </c>
      <c r="B3" s="145"/>
      <c r="C3" s="15"/>
      <c r="D3" s="15"/>
      <c r="E3" s="15"/>
      <c r="F3" s="144"/>
      <c r="G3" s="144"/>
      <c r="H3" s="15"/>
      <c r="I3" s="15"/>
      <c r="J3" s="130" t="s">
        <v>258</v>
      </c>
    </row>
    <row r="4" spans="1:10" s="8" customFormat="1" x14ac:dyDescent="0.25">
      <c r="A4" s="146" t="s">
        <v>437</v>
      </c>
      <c r="B4" s="146"/>
      <c r="C4" s="115"/>
      <c r="D4" s="115"/>
      <c r="E4" s="115"/>
      <c r="F4" s="147"/>
      <c r="G4" s="147"/>
      <c r="H4" s="115"/>
      <c r="I4" s="115"/>
      <c r="J4" s="130" t="s">
        <v>258</v>
      </c>
    </row>
    <row r="5" spans="1:10" s="173" customFormat="1" ht="63" customHeight="1" x14ac:dyDescent="0.25">
      <c r="A5" s="171" t="s">
        <v>210</v>
      </c>
      <c r="B5" s="116" t="s">
        <v>45</v>
      </c>
      <c r="C5" s="116" t="s">
        <v>206</v>
      </c>
      <c r="D5" s="116" t="s">
        <v>416</v>
      </c>
      <c r="E5" s="116" t="s">
        <v>417</v>
      </c>
      <c r="F5" s="172" t="s">
        <v>207</v>
      </c>
      <c r="G5" s="172" t="s">
        <v>208</v>
      </c>
      <c r="H5" s="116" t="s">
        <v>132</v>
      </c>
      <c r="I5" s="116" t="s">
        <v>133</v>
      </c>
      <c r="J5" s="116" t="s">
        <v>415</v>
      </c>
    </row>
    <row r="6" spans="1:10" s="10" customFormat="1" ht="15" customHeight="1" x14ac:dyDescent="0.25">
      <c r="A6" s="161">
        <v>1</v>
      </c>
      <c r="B6" s="162" t="s">
        <v>1</v>
      </c>
      <c r="C6" s="163"/>
      <c r="D6" s="163"/>
      <c r="E6" s="163"/>
      <c r="F6" s="148"/>
      <c r="G6" s="148"/>
      <c r="H6" s="163"/>
      <c r="I6" s="163"/>
      <c r="J6" s="131" t="s">
        <v>258</v>
      </c>
    </row>
    <row r="7" spans="1:10" s="9" customFormat="1" ht="15" customHeight="1" x14ac:dyDescent="0.2">
      <c r="A7" s="117">
        <v>1</v>
      </c>
      <c r="B7" s="117" t="s">
        <v>1</v>
      </c>
      <c r="C7" s="118">
        <v>50607</v>
      </c>
      <c r="D7" s="117" t="s">
        <v>40</v>
      </c>
      <c r="E7" s="118" t="s">
        <v>211</v>
      </c>
      <c r="F7" s="128" t="s">
        <v>184</v>
      </c>
      <c r="G7" s="128" t="s">
        <v>142</v>
      </c>
      <c r="H7" s="117" t="s">
        <v>46</v>
      </c>
      <c r="I7" s="117" t="s">
        <v>57</v>
      </c>
      <c r="J7" s="192" t="s">
        <v>443</v>
      </c>
    </row>
    <row r="8" spans="1:10" s="9" customFormat="1" ht="15" customHeight="1" x14ac:dyDescent="0.2">
      <c r="A8" s="117">
        <v>1</v>
      </c>
      <c r="B8" s="117" t="s">
        <v>1</v>
      </c>
      <c r="C8" s="118">
        <v>50707</v>
      </c>
      <c r="D8" s="117" t="s">
        <v>40</v>
      </c>
      <c r="E8" s="118" t="s">
        <v>144</v>
      </c>
      <c r="F8" s="128" t="s">
        <v>184</v>
      </c>
      <c r="G8" s="128" t="s">
        <v>142</v>
      </c>
      <c r="H8" s="117" t="s">
        <v>46</v>
      </c>
      <c r="I8" s="117" t="s">
        <v>60</v>
      </c>
      <c r="J8" s="193"/>
    </row>
    <row r="9" spans="1:10" s="9" customFormat="1" ht="15" customHeight="1" x14ac:dyDescent="0.2">
      <c r="A9" s="117">
        <v>1</v>
      </c>
      <c r="B9" s="117" t="s">
        <v>1</v>
      </c>
      <c r="C9" s="118">
        <v>50605</v>
      </c>
      <c r="D9" s="117" t="s">
        <v>40</v>
      </c>
      <c r="E9" s="118" t="s">
        <v>145</v>
      </c>
      <c r="F9" s="128" t="s">
        <v>184</v>
      </c>
      <c r="G9" s="128" t="s">
        <v>142</v>
      </c>
      <c r="H9" s="117" t="s">
        <v>47</v>
      </c>
      <c r="I9" s="117" t="s">
        <v>57</v>
      </c>
      <c r="J9" s="193"/>
    </row>
    <row r="10" spans="1:10" s="9" customFormat="1" ht="15" customHeight="1" x14ac:dyDescent="0.2">
      <c r="A10" s="117">
        <v>1</v>
      </c>
      <c r="B10" s="117" t="s">
        <v>1</v>
      </c>
      <c r="C10" s="118">
        <v>50705</v>
      </c>
      <c r="D10" s="117" t="s">
        <v>40</v>
      </c>
      <c r="E10" s="118" t="s">
        <v>146</v>
      </c>
      <c r="F10" s="128" t="s">
        <v>184</v>
      </c>
      <c r="G10" s="128" t="s">
        <v>142</v>
      </c>
      <c r="H10" s="117" t="s">
        <v>47</v>
      </c>
      <c r="I10" s="117" t="s">
        <v>60</v>
      </c>
      <c r="J10" s="193"/>
    </row>
    <row r="11" spans="1:10" s="9" customFormat="1" ht="15" customHeight="1" x14ac:dyDescent="0.2">
      <c r="A11" s="117">
        <v>1</v>
      </c>
      <c r="B11" s="117" t="s">
        <v>1</v>
      </c>
      <c r="C11" s="118">
        <v>50608</v>
      </c>
      <c r="D11" s="117" t="s">
        <v>61</v>
      </c>
      <c r="E11" s="118" t="s">
        <v>147</v>
      </c>
      <c r="F11" s="128" t="s">
        <v>184</v>
      </c>
      <c r="G11" s="128" t="s">
        <v>142</v>
      </c>
      <c r="H11" s="117" t="s">
        <v>48</v>
      </c>
      <c r="I11" s="117" t="s">
        <v>57</v>
      </c>
      <c r="J11" s="193"/>
    </row>
    <row r="12" spans="1:10" s="9" customFormat="1" ht="15" customHeight="1" x14ac:dyDescent="0.2">
      <c r="A12" s="117">
        <v>1</v>
      </c>
      <c r="B12" s="117" t="s">
        <v>1</v>
      </c>
      <c r="C12" s="118">
        <v>50708</v>
      </c>
      <c r="D12" s="117" t="s">
        <v>61</v>
      </c>
      <c r="E12" s="118" t="s">
        <v>148</v>
      </c>
      <c r="F12" s="128" t="s">
        <v>184</v>
      </c>
      <c r="G12" s="128" t="s">
        <v>142</v>
      </c>
      <c r="H12" s="117" t="s">
        <v>48</v>
      </c>
      <c r="I12" s="117" t="s">
        <v>60</v>
      </c>
      <c r="J12" s="193"/>
    </row>
    <row r="13" spans="1:10" s="9" customFormat="1" ht="15" customHeight="1" x14ac:dyDescent="0.2">
      <c r="A13" s="117">
        <v>1</v>
      </c>
      <c r="B13" s="117" t="s">
        <v>1</v>
      </c>
      <c r="C13" s="118">
        <v>50606</v>
      </c>
      <c r="D13" s="118" t="s">
        <v>39</v>
      </c>
      <c r="E13" s="118" t="s">
        <v>149</v>
      </c>
      <c r="F13" s="128" t="s">
        <v>184</v>
      </c>
      <c r="G13" s="128" t="s">
        <v>142</v>
      </c>
      <c r="H13" s="117" t="s">
        <v>49</v>
      </c>
      <c r="I13" s="117" t="s">
        <v>57</v>
      </c>
      <c r="J13" s="193"/>
    </row>
    <row r="14" spans="1:10" s="9" customFormat="1" ht="15" customHeight="1" x14ac:dyDescent="0.2">
      <c r="A14" s="117">
        <v>1</v>
      </c>
      <c r="B14" s="117" t="s">
        <v>1</v>
      </c>
      <c r="C14" s="118">
        <v>50706</v>
      </c>
      <c r="D14" s="118" t="s">
        <v>39</v>
      </c>
      <c r="E14" s="118" t="s">
        <v>150</v>
      </c>
      <c r="F14" s="128" t="s">
        <v>184</v>
      </c>
      <c r="G14" s="128" t="s">
        <v>142</v>
      </c>
      <c r="H14" s="117" t="s">
        <v>49</v>
      </c>
      <c r="I14" s="117" t="s">
        <v>60</v>
      </c>
      <c r="J14" s="193"/>
    </row>
    <row r="15" spans="1:10" s="9" customFormat="1" ht="15" customHeight="1" x14ac:dyDescent="0.2">
      <c r="A15" s="117">
        <v>1</v>
      </c>
      <c r="B15" s="117" t="s">
        <v>1</v>
      </c>
      <c r="C15" s="118">
        <v>50618</v>
      </c>
      <c r="D15" s="117" t="s">
        <v>40</v>
      </c>
      <c r="E15" s="118" t="s">
        <v>151</v>
      </c>
      <c r="F15" s="128" t="s">
        <v>184</v>
      </c>
      <c r="G15" s="128" t="s">
        <v>142</v>
      </c>
      <c r="H15" s="117" t="s">
        <v>50</v>
      </c>
      <c r="I15" s="117" t="s">
        <v>52</v>
      </c>
      <c r="J15" s="193"/>
    </row>
    <row r="16" spans="1:10" s="9" customFormat="1" ht="15" customHeight="1" x14ac:dyDescent="0.2">
      <c r="A16" s="117">
        <v>1</v>
      </c>
      <c r="B16" s="117" t="s">
        <v>1</v>
      </c>
      <c r="C16" s="118">
        <v>50718</v>
      </c>
      <c r="D16" s="117" t="s">
        <v>40</v>
      </c>
      <c r="E16" s="118" t="s">
        <v>152</v>
      </c>
      <c r="F16" s="128" t="s">
        <v>184</v>
      </c>
      <c r="G16" s="128" t="s">
        <v>142</v>
      </c>
      <c r="H16" s="117" t="s">
        <v>50</v>
      </c>
      <c r="I16" s="117" t="s">
        <v>51</v>
      </c>
      <c r="J16" s="193"/>
    </row>
    <row r="17" spans="1:10" s="12" customFormat="1" ht="15" customHeight="1" x14ac:dyDescent="0.2">
      <c r="A17" s="122">
        <v>1</v>
      </c>
      <c r="B17" s="122" t="s">
        <v>1</v>
      </c>
      <c r="C17" s="123">
        <v>50709</v>
      </c>
      <c r="D17" s="123" t="s">
        <v>40</v>
      </c>
      <c r="E17" s="123" t="s">
        <v>407</v>
      </c>
      <c r="F17" s="159" t="s">
        <v>184</v>
      </c>
      <c r="G17" s="159" t="s">
        <v>142</v>
      </c>
      <c r="H17" s="17" t="s">
        <v>408</v>
      </c>
      <c r="I17" s="122" t="s">
        <v>409</v>
      </c>
      <c r="J17" s="193"/>
    </row>
    <row r="18" spans="1:10" s="12" customFormat="1" ht="15" customHeight="1" x14ac:dyDescent="0.2">
      <c r="A18" s="117">
        <v>1</v>
      </c>
      <c r="B18" s="117" t="s">
        <v>1</v>
      </c>
      <c r="C18" s="118">
        <v>60118</v>
      </c>
      <c r="D18" s="118" t="s">
        <v>56</v>
      </c>
      <c r="E18" s="118" t="s">
        <v>153</v>
      </c>
      <c r="F18" s="128" t="s">
        <v>184</v>
      </c>
      <c r="G18" s="128" t="s">
        <v>142</v>
      </c>
      <c r="H18" s="117" t="s">
        <v>53</v>
      </c>
      <c r="I18" s="117" t="s">
        <v>54</v>
      </c>
      <c r="J18" s="194"/>
    </row>
    <row r="19" spans="1:10" s="6" customFormat="1" ht="15" customHeight="1" x14ac:dyDescent="0.2">
      <c r="A19" s="161">
        <v>2</v>
      </c>
      <c r="B19" s="162" t="s">
        <v>2</v>
      </c>
      <c r="C19" s="119"/>
      <c r="D19" s="119"/>
      <c r="E19" s="120"/>
      <c r="F19" s="149"/>
      <c r="G19" s="149"/>
      <c r="H19" s="120"/>
      <c r="I19" s="121"/>
      <c r="J19" s="133" t="s">
        <v>258</v>
      </c>
    </row>
    <row r="20" spans="1:10" s="9" customFormat="1" ht="15" customHeight="1" x14ac:dyDescent="0.2">
      <c r="A20" s="151">
        <v>2</v>
      </c>
      <c r="B20" s="151" t="s">
        <v>2</v>
      </c>
      <c r="C20" s="118">
        <v>60106</v>
      </c>
      <c r="D20" s="118" t="s">
        <v>59</v>
      </c>
      <c r="E20" s="118" t="s">
        <v>212</v>
      </c>
      <c r="F20" s="128" t="s">
        <v>255</v>
      </c>
      <c r="G20" s="128" t="s">
        <v>142</v>
      </c>
      <c r="H20" s="117" t="s">
        <v>55</v>
      </c>
      <c r="I20" s="117" t="s">
        <v>54</v>
      </c>
      <c r="J20" s="200" t="s">
        <v>405</v>
      </c>
    </row>
    <row r="21" spans="1:10" s="9" customFormat="1" ht="15" customHeight="1" x14ac:dyDescent="0.2">
      <c r="A21" s="151">
        <v>2</v>
      </c>
      <c r="B21" s="151" t="s">
        <v>2</v>
      </c>
      <c r="C21" s="118">
        <v>50608</v>
      </c>
      <c r="D21" s="118" t="s">
        <v>59</v>
      </c>
      <c r="E21" s="118" t="s">
        <v>147</v>
      </c>
      <c r="F21" s="128" t="s">
        <v>255</v>
      </c>
      <c r="G21" s="128" t="s">
        <v>142</v>
      </c>
      <c r="H21" s="117" t="s">
        <v>48</v>
      </c>
      <c r="I21" s="117" t="s">
        <v>58</v>
      </c>
      <c r="J21" s="208"/>
    </row>
    <row r="22" spans="1:10" s="9" customFormat="1" ht="15" customHeight="1" x14ac:dyDescent="0.2">
      <c r="A22" s="151">
        <v>2</v>
      </c>
      <c r="B22" s="151" t="s">
        <v>2</v>
      </c>
      <c r="C22" s="118">
        <v>50708</v>
      </c>
      <c r="D22" s="118" t="s">
        <v>59</v>
      </c>
      <c r="E22" s="118" t="s">
        <v>148</v>
      </c>
      <c r="F22" s="128" t="s">
        <v>255</v>
      </c>
      <c r="G22" s="128" t="s">
        <v>142</v>
      </c>
      <c r="H22" s="117" t="s">
        <v>48</v>
      </c>
      <c r="I22" s="117" t="s">
        <v>65</v>
      </c>
      <c r="J22" s="208"/>
    </row>
    <row r="23" spans="1:10" s="9" customFormat="1" ht="15" customHeight="1" x14ac:dyDescent="0.2">
      <c r="A23" s="151">
        <v>2</v>
      </c>
      <c r="B23" s="151" t="s">
        <v>2</v>
      </c>
      <c r="C23" s="118">
        <v>60118</v>
      </c>
      <c r="D23" s="118" t="s">
        <v>59</v>
      </c>
      <c r="E23" s="118" t="s">
        <v>153</v>
      </c>
      <c r="F23" s="128" t="s">
        <v>255</v>
      </c>
      <c r="G23" s="128" t="s">
        <v>142</v>
      </c>
      <c r="H23" s="117" t="s">
        <v>53</v>
      </c>
      <c r="I23" s="117" t="s">
        <v>54</v>
      </c>
      <c r="J23" s="201"/>
    </row>
    <row r="24" spans="1:10" s="6" customFormat="1" ht="15" customHeight="1" x14ac:dyDescent="0.2">
      <c r="A24" s="161">
        <v>3</v>
      </c>
      <c r="B24" s="162" t="s">
        <v>3</v>
      </c>
      <c r="C24" s="119"/>
      <c r="D24" s="119"/>
      <c r="E24" s="120"/>
      <c r="F24" s="149"/>
      <c r="G24" s="149"/>
      <c r="H24" s="120"/>
      <c r="I24" s="120"/>
      <c r="J24" s="133" t="s">
        <v>258</v>
      </c>
    </row>
    <row r="25" spans="1:10" s="5" customFormat="1" ht="15" customHeight="1" x14ac:dyDescent="0.2">
      <c r="A25" s="150">
        <v>3</v>
      </c>
      <c r="B25" s="150" t="s">
        <v>3</v>
      </c>
      <c r="C25" s="123">
        <v>50104</v>
      </c>
      <c r="D25" s="123" t="s">
        <v>62</v>
      </c>
      <c r="E25" s="118" t="s">
        <v>287</v>
      </c>
      <c r="F25" s="128" t="s">
        <v>184</v>
      </c>
      <c r="G25" s="128" t="s">
        <v>142</v>
      </c>
      <c r="H25" s="122" t="s">
        <v>66</v>
      </c>
      <c r="I25" s="122" t="s">
        <v>67</v>
      </c>
      <c r="J25" s="202" t="s">
        <v>444</v>
      </c>
    </row>
    <row r="26" spans="1:10" s="5" customFormat="1" ht="15" customHeight="1" x14ac:dyDescent="0.2">
      <c r="A26" s="150">
        <v>3</v>
      </c>
      <c r="B26" s="150" t="s">
        <v>3</v>
      </c>
      <c r="C26" s="123">
        <v>50205</v>
      </c>
      <c r="D26" s="123" t="s">
        <v>62</v>
      </c>
      <c r="E26" s="118" t="s">
        <v>288</v>
      </c>
      <c r="F26" s="128" t="s">
        <v>184</v>
      </c>
      <c r="G26" s="128" t="s">
        <v>142</v>
      </c>
      <c r="H26" s="122" t="s">
        <v>66</v>
      </c>
      <c r="I26" s="122" t="s">
        <v>68</v>
      </c>
      <c r="J26" s="203"/>
    </row>
    <row r="27" spans="1:10" s="5" customFormat="1" ht="15" customHeight="1" x14ac:dyDescent="0.2">
      <c r="A27" s="150">
        <v>3</v>
      </c>
      <c r="B27" s="150" t="s">
        <v>3</v>
      </c>
      <c r="C27" s="123">
        <v>50305</v>
      </c>
      <c r="D27" s="123" t="s">
        <v>62</v>
      </c>
      <c r="E27" s="118" t="s">
        <v>289</v>
      </c>
      <c r="F27" s="128" t="s">
        <v>184</v>
      </c>
      <c r="G27" s="128" t="s">
        <v>142</v>
      </c>
      <c r="H27" s="122" t="s">
        <v>66</v>
      </c>
      <c r="I27" s="122" t="s">
        <v>22</v>
      </c>
      <c r="J27" s="203"/>
    </row>
    <row r="28" spans="1:10" s="5" customFormat="1" ht="15" customHeight="1" x14ac:dyDescent="0.2">
      <c r="A28" s="150">
        <v>3</v>
      </c>
      <c r="B28" s="150" t="s">
        <v>3</v>
      </c>
      <c r="C28" s="123">
        <v>50411</v>
      </c>
      <c r="D28" s="123" t="s">
        <v>62</v>
      </c>
      <c r="E28" s="118" t="s">
        <v>290</v>
      </c>
      <c r="F28" s="128" t="s">
        <v>184</v>
      </c>
      <c r="G28" s="128" t="s">
        <v>142</v>
      </c>
      <c r="H28" s="122" t="s">
        <v>70</v>
      </c>
      <c r="I28" s="122" t="s">
        <v>69</v>
      </c>
      <c r="J28" s="203"/>
    </row>
    <row r="29" spans="1:10" s="5" customFormat="1" ht="15" customHeight="1" x14ac:dyDescent="0.2">
      <c r="A29" s="150">
        <v>3</v>
      </c>
      <c r="B29" s="150" t="s">
        <v>3</v>
      </c>
      <c r="C29" s="123">
        <v>50118</v>
      </c>
      <c r="D29" s="123" t="s">
        <v>63</v>
      </c>
      <c r="E29" s="118" t="s">
        <v>291</v>
      </c>
      <c r="F29" s="128" t="s">
        <v>184</v>
      </c>
      <c r="G29" s="128" t="s">
        <v>142</v>
      </c>
      <c r="H29" s="122" t="s">
        <v>71</v>
      </c>
      <c r="I29" s="122" t="s">
        <v>67</v>
      </c>
      <c r="J29" s="203"/>
    </row>
    <row r="30" spans="1:10" s="5" customFormat="1" ht="15" customHeight="1" x14ac:dyDescent="0.2">
      <c r="A30" s="150">
        <v>3</v>
      </c>
      <c r="B30" s="150" t="s">
        <v>3</v>
      </c>
      <c r="C30" s="123">
        <v>50218</v>
      </c>
      <c r="D30" s="123" t="s">
        <v>64</v>
      </c>
      <c r="E30" s="118" t="s">
        <v>292</v>
      </c>
      <c r="F30" s="128" t="s">
        <v>184</v>
      </c>
      <c r="G30" s="128" t="s">
        <v>142</v>
      </c>
      <c r="H30" s="122" t="s">
        <v>71</v>
      </c>
      <c r="I30" s="122" t="s">
        <v>68</v>
      </c>
      <c r="J30" s="203"/>
    </row>
    <row r="31" spans="1:10" s="5" customFormat="1" ht="15" customHeight="1" x14ac:dyDescent="0.2">
      <c r="A31" s="150">
        <v>3</v>
      </c>
      <c r="B31" s="150" t="s">
        <v>3</v>
      </c>
      <c r="C31" s="123">
        <v>50318</v>
      </c>
      <c r="D31" s="123" t="s">
        <v>64</v>
      </c>
      <c r="E31" s="118" t="s">
        <v>293</v>
      </c>
      <c r="F31" s="128" t="s">
        <v>184</v>
      </c>
      <c r="G31" s="128" t="s">
        <v>142</v>
      </c>
      <c r="H31" s="122" t="s">
        <v>71</v>
      </c>
      <c r="I31" s="122" t="s">
        <v>22</v>
      </c>
      <c r="J31" s="203"/>
    </row>
    <row r="32" spans="1:10" s="5" customFormat="1" ht="15" customHeight="1" x14ac:dyDescent="0.2">
      <c r="A32" s="150">
        <v>3</v>
      </c>
      <c r="B32" s="150" t="s">
        <v>3</v>
      </c>
      <c r="C32" s="123">
        <v>50418</v>
      </c>
      <c r="D32" s="123" t="s">
        <v>64</v>
      </c>
      <c r="E32" s="118" t="s">
        <v>294</v>
      </c>
      <c r="F32" s="128" t="s">
        <v>184</v>
      </c>
      <c r="G32" s="128" t="s">
        <v>142</v>
      </c>
      <c r="H32" s="122" t="s">
        <v>72</v>
      </c>
      <c r="I32" s="122" t="s">
        <v>69</v>
      </c>
      <c r="J32" s="204"/>
    </row>
    <row r="33" spans="1:10" s="6" customFormat="1" ht="15" customHeight="1" x14ac:dyDescent="0.2">
      <c r="A33" s="161">
        <v>4</v>
      </c>
      <c r="B33" s="162" t="s">
        <v>11</v>
      </c>
      <c r="C33" s="119"/>
      <c r="D33" s="119"/>
      <c r="E33" s="120"/>
      <c r="F33" s="149"/>
      <c r="G33" s="149"/>
      <c r="H33" s="120"/>
      <c r="I33" s="120"/>
      <c r="J33" s="133" t="s">
        <v>258</v>
      </c>
    </row>
    <row r="34" spans="1:10" s="9" customFormat="1" ht="15" customHeight="1" x14ac:dyDescent="0.2">
      <c r="A34" s="151">
        <v>4</v>
      </c>
      <c r="B34" s="151" t="s">
        <v>11</v>
      </c>
      <c r="C34" s="118">
        <v>50104</v>
      </c>
      <c r="D34" s="118" t="s">
        <v>38</v>
      </c>
      <c r="E34" s="118" t="s">
        <v>287</v>
      </c>
      <c r="F34" s="128" t="s">
        <v>184</v>
      </c>
      <c r="G34" s="128" t="s">
        <v>142</v>
      </c>
      <c r="H34" s="122" t="s">
        <v>66</v>
      </c>
      <c r="I34" s="122" t="s">
        <v>67</v>
      </c>
      <c r="J34" s="202" t="s">
        <v>444</v>
      </c>
    </row>
    <row r="35" spans="1:10" s="9" customFormat="1" ht="15" customHeight="1" x14ac:dyDescent="0.2">
      <c r="A35" s="151">
        <v>4</v>
      </c>
      <c r="B35" s="151" t="s">
        <v>11</v>
      </c>
      <c r="C35" s="118">
        <v>50205</v>
      </c>
      <c r="D35" s="118" t="s">
        <v>38</v>
      </c>
      <c r="E35" s="118" t="s">
        <v>288</v>
      </c>
      <c r="F35" s="128" t="s">
        <v>184</v>
      </c>
      <c r="G35" s="128" t="s">
        <v>142</v>
      </c>
      <c r="H35" s="122" t="s">
        <v>66</v>
      </c>
      <c r="I35" s="122" t="s">
        <v>68</v>
      </c>
      <c r="J35" s="203"/>
    </row>
    <row r="36" spans="1:10" s="9" customFormat="1" ht="15" customHeight="1" x14ac:dyDescent="0.2">
      <c r="A36" s="151">
        <v>4</v>
      </c>
      <c r="B36" s="151" t="s">
        <v>11</v>
      </c>
      <c r="C36" s="118">
        <v>50305</v>
      </c>
      <c r="D36" s="118" t="s">
        <v>38</v>
      </c>
      <c r="E36" s="118" t="s">
        <v>289</v>
      </c>
      <c r="F36" s="128" t="s">
        <v>184</v>
      </c>
      <c r="G36" s="128" t="s">
        <v>142</v>
      </c>
      <c r="H36" s="122" t="s">
        <v>66</v>
      </c>
      <c r="I36" s="122" t="s">
        <v>22</v>
      </c>
      <c r="J36" s="203"/>
    </row>
    <row r="37" spans="1:10" s="9" customFormat="1" ht="15" customHeight="1" x14ac:dyDescent="0.2">
      <c r="A37" s="151">
        <v>4</v>
      </c>
      <c r="B37" s="151" t="s">
        <v>11</v>
      </c>
      <c r="C37" s="118">
        <v>50411</v>
      </c>
      <c r="D37" s="118" t="s">
        <v>38</v>
      </c>
      <c r="E37" s="118" t="s">
        <v>295</v>
      </c>
      <c r="F37" s="128" t="s">
        <v>184</v>
      </c>
      <c r="G37" s="128" t="s">
        <v>142</v>
      </c>
      <c r="H37" s="122" t="s">
        <v>70</v>
      </c>
      <c r="I37" s="122" t="s">
        <v>69</v>
      </c>
      <c r="J37" s="203"/>
    </row>
    <row r="38" spans="1:10" s="9" customFormat="1" ht="15" customHeight="1" x14ac:dyDescent="0.2">
      <c r="A38" s="151">
        <v>4</v>
      </c>
      <c r="B38" s="151" t="s">
        <v>11</v>
      </c>
      <c r="C38" s="118">
        <v>50118</v>
      </c>
      <c r="D38" s="118" t="s">
        <v>38</v>
      </c>
      <c r="E38" s="118" t="s">
        <v>296</v>
      </c>
      <c r="F38" s="128" t="s">
        <v>184</v>
      </c>
      <c r="G38" s="128" t="s">
        <v>142</v>
      </c>
      <c r="H38" s="122" t="s">
        <v>71</v>
      </c>
      <c r="I38" s="122" t="s">
        <v>67</v>
      </c>
      <c r="J38" s="203"/>
    </row>
    <row r="39" spans="1:10" s="9" customFormat="1" ht="15" customHeight="1" x14ac:dyDescent="0.2">
      <c r="A39" s="151">
        <v>4</v>
      </c>
      <c r="B39" s="151" t="s">
        <v>11</v>
      </c>
      <c r="C39" s="118">
        <v>50218</v>
      </c>
      <c r="D39" s="118" t="s">
        <v>38</v>
      </c>
      <c r="E39" s="118" t="s">
        <v>292</v>
      </c>
      <c r="F39" s="128" t="s">
        <v>184</v>
      </c>
      <c r="G39" s="128" t="s">
        <v>142</v>
      </c>
      <c r="H39" s="122" t="s">
        <v>71</v>
      </c>
      <c r="I39" s="122" t="s">
        <v>68</v>
      </c>
      <c r="J39" s="203"/>
    </row>
    <row r="40" spans="1:10" s="9" customFormat="1" ht="15" customHeight="1" x14ac:dyDescent="0.2">
      <c r="A40" s="151">
        <v>4</v>
      </c>
      <c r="B40" s="151" t="s">
        <v>11</v>
      </c>
      <c r="C40" s="118">
        <v>50318</v>
      </c>
      <c r="D40" s="118" t="s">
        <v>38</v>
      </c>
      <c r="E40" s="118" t="s">
        <v>293</v>
      </c>
      <c r="F40" s="128" t="s">
        <v>184</v>
      </c>
      <c r="G40" s="128" t="s">
        <v>142</v>
      </c>
      <c r="H40" s="122" t="s">
        <v>71</v>
      </c>
      <c r="I40" s="122" t="s">
        <v>22</v>
      </c>
      <c r="J40" s="203"/>
    </row>
    <row r="41" spans="1:10" s="9" customFormat="1" ht="15" customHeight="1" x14ac:dyDescent="0.2">
      <c r="A41" s="151">
        <v>4</v>
      </c>
      <c r="B41" s="151" t="s">
        <v>11</v>
      </c>
      <c r="C41" s="118">
        <v>50418</v>
      </c>
      <c r="D41" s="118" t="s">
        <v>38</v>
      </c>
      <c r="E41" s="118" t="s">
        <v>294</v>
      </c>
      <c r="F41" s="128" t="s">
        <v>184</v>
      </c>
      <c r="G41" s="128" t="s">
        <v>142</v>
      </c>
      <c r="H41" s="122" t="s">
        <v>72</v>
      </c>
      <c r="I41" s="122" t="s">
        <v>69</v>
      </c>
      <c r="J41" s="204"/>
    </row>
    <row r="42" spans="1:10" s="6" customFormat="1" ht="15" customHeight="1" x14ac:dyDescent="0.2">
      <c r="A42" s="161">
        <v>5</v>
      </c>
      <c r="B42" s="162" t="s">
        <v>4</v>
      </c>
      <c r="C42" s="119"/>
      <c r="D42" s="119"/>
      <c r="E42" s="120"/>
      <c r="F42" s="149"/>
      <c r="G42" s="149"/>
      <c r="H42" s="120"/>
      <c r="I42" s="121"/>
      <c r="J42" s="133" t="s">
        <v>258</v>
      </c>
    </row>
    <row r="43" spans="1:10" s="5" customFormat="1" ht="15" customHeight="1" x14ac:dyDescent="0.2">
      <c r="A43" s="150">
        <v>5</v>
      </c>
      <c r="B43" s="150" t="s">
        <v>4</v>
      </c>
      <c r="C43" s="123">
        <v>50105</v>
      </c>
      <c r="D43" s="123" t="s">
        <v>31</v>
      </c>
      <c r="E43" s="118" t="s">
        <v>297</v>
      </c>
      <c r="F43" s="128" t="s">
        <v>184</v>
      </c>
      <c r="G43" s="128" t="s">
        <v>142</v>
      </c>
      <c r="H43" s="122" t="s">
        <v>73</v>
      </c>
      <c r="I43" s="122" t="s">
        <v>67</v>
      </c>
      <c r="J43" s="202" t="s">
        <v>444</v>
      </c>
    </row>
    <row r="44" spans="1:10" s="5" customFormat="1" ht="15" customHeight="1" x14ac:dyDescent="0.2">
      <c r="A44" s="150">
        <v>5</v>
      </c>
      <c r="B44" s="150" t="s">
        <v>4</v>
      </c>
      <c r="C44" s="123">
        <v>50206</v>
      </c>
      <c r="D44" s="123" t="s">
        <v>31</v>
      </c>
      <c r="E44" s="118" t="s">
        <v>298</v>
      </c>
      <c r="F44" s="128" t="s">
        <v>184</v>
      </c>
      <c r="G44" s="128" t="s">
        <v>142</v>
      </c>
      <c r="H44" s="122" t="s">
        <v>73</v>
      </c>
      <c r="I44" s="122" t="s">
        <v>68</v>
      </c>
      <c r="J44" s="203"/>
    </row>
    <row r="45" spans="1:10" s="5" customFormat="1" ht="15" customHeight="1" x14ac:dyDescent="0.2">
      <c r="A45" s="150">
        <v>5</v>
      </c>
      <c r="B45" s="150" t="s">
        <v>4</v>
      </c>
      <c r="C45" s="123">
        <v>50306</v>
      </c>
      <c r="D45" s="123" t="s">
        <v>31</v>
      </c>
      <c r="E45" s="118" t="s">
        <v>299</v>
      </c>
      <c r="F45" s="128" t="s">
        <v>184</v>
      </c>
      <c r="G45" s="128" t="s">
        <v>142</v>
      </c>
      <c r="H45" s="122" t="s">
        <v>73</v>
      </c>
      <c r="I45" s="122" t="s">
        <v>22</v>
      </c>
      <c r="J45" s="203"/>
    </row>
    <row r="46" spans="1:10" s="5" customFormat="1" ht="15" customHeight="1" x14ac:dyDescent="0.2">
      <c r="A46" s="150">
        <v>5</v>
      </c>
      <c r="B46" s="150" t="s">
        <v>4</v>
      </c>
      <c r="C46" s="123">
        <v>50412</v>
      </c>
      <c r="D46" s="123" t="s">
        <v>31</v>
      </c>
      <c r="E46" s="118" t="s">
        <v>300</v>
      </c>
      <c r="F46" s="128" t="s">
        <v>184</v>
      </c>
      <c r="G46" s="128" t="s">
        <v>142</v>
      </c>
      <c r="H46" s="122" t="s">
        <v>74</v>
      </c>
      <c r="I46" s="122" t="s">
        <v>69</v>
      </c>
      <c r="J46" s="203"/>
    </row>
    <row r="47" spans="1:10" s="5" customFormat="1" ht="15" customHeight="1" x14ac:dyDescent="0.2">
      <c r="A47" s="150">
        <v>5</v>
      </c>
      <c r="B47" s="150" t="s">
        <v>4</v>
      </c>
      <c r="C47" s="123">
        <v>50118</v>
      </c>
      <c r="D47" s="123" t="s">
        <v>31</v>
      </c>
      <c r="E47" s="118" t="s">
        <v>296</v>
      </c>
      <c r="F47" s="128" t="s">
        <v>184</v>
      </c>
      <c r="G47" s="128" t="s">
        <v>142</v>
      </c>
      <c r="H47" s="122" t="s">
        <v>71</v>
      </c>
      <c r="I47" s="122" t="s">
        <v>67</v>
      </c>
      <c r="J47" s="203"/>
    </row>
    <row r="48" spans="1:10" s="5" customFormat="1" ht="15" customHeight="1" x14ac:dyDescent="0.2">
      <c r="A48" s="150">
        <v>5</v>
      </c>
      <c r="B48" s="150" t="s">
        <v>4</v>
      </c>
      <c r="C48" s="123">
        <v>50218</v>
      </c>
      <c r="D48" s="123" t="s">
        <v>31</v>
      </c>
      <c r="E48" s="118" t="s">
        <v>292</v>
      </c>
      <c r="F48" s="128" t="s">
        <v>184</v>
      </c>
      <c r="G48" s="128" t="s">
        <v>142</v>
      </c>
      <c r="H48" s="122" t="s">
        <v>71</v>
      </c>
      <c r="I48" s="122" t="s">
        <v>68</v>
      </c>
      <c r="J48" s="203"/>
    </row>
    <row r="49" spans="1:10" s="5" customFormat="1" ht="15" customHeight="1" x14ac:dyDescent="0.2">
      <c r="A49" s="150">
        <v>5</v>
      </c>
      <c r="B49" s="150" t="s">
        <v>4</v>
      </c>
      <c r="C49" s="123">
        <v>50318</v>
      </c>
      <c r="D49" s="123" t="s">
        <v>31</v>
      </c>
      <c r="E49" s="118" t="s">
        <v>293</v>
      </c>
      <c r="F49" s="128" t="s">
        <v>184</v>
      </c>
      <c r="G49" s="128" t="s">
        <v>142</v>
      </c>
      <c r="H49" s="122" t="s">
        <v>71</v>
      </c>
      <c r="I49" s="122" t="s">
        <v>22</v>
      </c>
      <c r="J49" s="203"/>
    </row>
    <row r="50" spans="1:10" s="5" customFormat="1" ht="15" customHeight="1" x14ac:dyDescent="0.2">
      <c r="A50" s="150">
        <v>5</v>
      </c>
      <c r="B50" s="150" t="s">
        <v>4</v>
      </c>
      <c r="C50" s="123">
        <v>50418</v>
      </c>
      <c r="D50" s="123" t="s">
        <v>31</v>
      </c>
      <c r="E50" s="118" t="s">
        <v>294</v>
      </c>
      <c r="F50" s="128" t="s">
        <v>184</v>
      </c>
      <c r="G50" s="128" t="s">
        <v>142</v>
      </c>
      <c r="H50" s="122" t="s">
        <v>72</v>
      </c>
      <c r="I50" s="122" t="s">
        <v>69</v>
      </c>
      <c r="J50" s="204"/>
    </row>
    <row r="51" spans="1:10" s="6" customFormat="1" ht="15" customHeight="1" x14ac:dyDescent="0.2">
      <c r="A51" s="161">
        <v>6</v>
      </c>
      <c r="B51" s="162" t="s">
        <v>5</v>
      </c>
      <c r="C51" s="119"/>
      <c r="D51" s="119"/>
      <c r="E51" s="120"/>
      <c r="F51" s="149"/>
      <c r="G51" s="149"/>
      <c r="H51" s="120"/>
      <c r="I51" s="121"/>
      <c r="J51" s="133" t="s">
        <v>258</v>
      </c>
    </row>
    <row r="52" spans="1:10" s="5" customFormat="1" ht="15" customHeight="1" x14ac:dyDescent="0.2">
      <c r="A52" s="122">
        <v>6</v>
      </c>
      <c r="B52" s="122" t="s">
        <v>5</v>
      </c>
      <c r="C52" s="123">
        <v>50105</v>
      </c>
      <c r="D52" s="123" t="s">
        <v>32</v>
      </c>
      <c r="E52" s="118" t="s">
        <v>297</v>
      </c>
      <c r="F52" s="128" t="s">
        <v>184</v>
      </c>
      <c r="G52" s="128" t="s">
        <v>142</v>
      </c>
      <c r="H52" s="122" t="s">
        <v>73</v>
      </c>
      <c r="I52" s="122" t="s">
        <v>67</v>
      </c>
      <c r="J52" s="202" t="s">
        <v>444</v>
      </c>
    </row>
    <row r="53" spans="1:10" s="5" customFormat="1" ht="15" customHeight="1" x14ac:dyDescent="0.2">
      <c r="A53" s="122">
        <v>6</v>
      </c>
      <c r="B53" s="122" t="s">
        <v>5</v>
      </c>
      <c r="C53" s="123">
        <v>50206</v>
      </c>
      <c r="D53" s="123" t="s">
        <v>32</v>
      </c>
      <c r="E53" s="118" t="s">
        <v>298</v>
      </c>
      <c r="F53" s="128" t="s">
        <v>184</v>
      </c>
      <c r="G53" s="128" t="s">
        <v>142</v>
      </c>
      <c r="H53" s="122" t="s">
        <v>73</v>
      </c>
      <c r="I53" s="122" t="s">
        <v>68</v>
      </c>
      <c r="J53" s="203"/>
    </row>
    <row r="54" spans="1:10" s="5" customFormat="1" ht="15" customHeight="1" x14ac:dyDescent="0.2">
      <c r="A54" s="122">
        <v>6</v>
      </c>
      <c r="B54" s="122" t="s">
        <v>5</v>
      </c>
      <c r="C54" s="123">
        <v>50306</v>
      </c>
      <c r="D54" s="123" t="s">
        <v>32</v>
      </c>
      <c r="E54" s="118" t="s">
        <v>299</v>
      </c>
      <c r="F54" s="128" t="s">
        <v>184</v>
      </c>
      <c r="G54" s="128" t="s">
        <v>142</v>
      </c>
      <c r="H54" s="122" t="s">
        <v>73</v>
      </c>
      <c r="I54" s="122" t="s">
        <v>22</v>
      </c>
      <c r="J54" s="203"/>
    </row>
    <row r="55" spans="1:10" s="5" customFormat="1" ht="15" customHeight="1" x14ac:dyDescent="0.2">
      <c r="A55" s="122">
        <v>6</v>
      </c>
      <c r="B55" s="122" t="s">
        <v>5</v>
      </c>
      <c r="C55" s="123">
        <v>50412</v>
      </c>
      <c r="D55" s="123" t="s">
        <v>32</v>
      </c>
      <c r="E55" s="118" t="s">
        <v>300</v>
      </c>
      <c r="F55" s="128" t="s">
        <v>184</v>
      </c>
      <c r="G55" s="128" t="s">
        <v>142</v>
      </c>
      <c r="H55" s="122" t="s">
        <v>74</v>
      </c>
      <c r="I55" s="122" t="s">
        <v>69</v>
      </c>
      <c r="J55" s="203"/>
    </row>
    <row r="56" spans="1:10" s="5" customFormat="1" ht="15" customHeight="1" x14ac:dyDescent="0.2">
      <c r="A56" s="122">
        <v>6</v>
      </c>
      <c r="B56" s="122" t="s">
        <v>5</v>
      </c>
      <c r="C56" s="123">
        <v>50118</v>
      </c>
      <c r="D56" s="123" t="s">
        <v>32</v>
      </c>
      <c r="E56" s="118" t="s">
        <v>296</v>
      </c>
      <c r="F56" s="128" t="s">
        <v>184</v>
      </c>
      <c r="G56" s="128" t="s">
        <v>142</v>
      </c>
      <c r="H56" s="122" t="s">
        <v>71</v>
      </c>
      <c r="I56" s="122" t="s">
        <v>67</v>
      </c>
      <c r="J56" s="203"/>
    </row>
    <row r="57" spans="1:10" s="5" customFormat="1" ht="15" customHeight="1" x14ac:dyDescent="0.2">
      <c r="A57" s="122">
        <v>6</v>
      </c>
      <c r="B57" s="122" t="s">
        <v>5</v>
      </c>
      <c r="C57" s="123">
        <v>50218</v>
      </c>
      <c r="D57" s="123" t="s">
        <v>32</v>
      </c>
      <c r="E57" s="118" t="s">
        <v>292</v>
      </c>
      <c r="F57" s="128" t="s">
        <v>184</v>
      </c>
      <c r="G57" s="128" t="s">
        <v>142</v>
      </c>
      <c r="H57" s="122" t="s">
        <v>71</v>
      </c>
      <c r="I57" s="122" t="s">
        <v>68</v>
      </c>
      <c r="J57" s="203"/>
    </row>
    <row r="58" spans="1:10" s="5" customFormat="1" ht="15" customHeight="1" x14ac:dyDescent="0.2">
      <c r="A58" s="122">
        <v>6</v>
      </c>
      <c r="B58" s="122" t="s">
        <v>5</v>
      </c>
      <c r="C58" s="123">
        <v>50318</v>
      </c>
      <c r="D58" s="123" t="s">
        <v>32</v>
      </c>
      <c r="E58" s="118" t="s">
        <v>293</v>
      </c>
      <c r="F58" s="128" t="s">
        <v>184</v>
      </c>
      <c r="G58" s="128" t="s">
        <v>142</v>
      </c>
      <c r="H58" s="122" t="s">
        <v>71</v>
      </c>
      <c r="I58" s="122" t="s">
        <v>22</v>
      </c>
      <c r="J58" s="203"/>
    </row>
    <row r="59" spans="1:10" s="5" customFormat="1" ht="15" customHeight="1" x14ac:dyDescent="0.2">
      <c r="A59" s="122">
        <v>6</v>
      </c>
      <c r="B59" s="122" t="s">
        <v>5</v>
      </c>
      <c r="C59" s="123">
        <v>50418</v>
      </c>
      <c r="D59" s="123" t="s">
        <v>32</v>
      </c>
      <c r="E59" s="118" t="s">
        <v>294</v>
      </c>
      <c r="F59" s="128" t="s">
        <v>184</v>
      </c>
      <c r="G59" s="128" t="s">
        <v>142</v>
      </c>
      <c r="H59" s="122" t="s">
        <v>72</v>
      </c>
      <c r="I59" s="122" t="s">
        <v>69</v>
      </c>
      <c r="J59" s="204"/>
    </row>
    <row r="60" spans="1:10" s="6" customFormat="1" ht="15" customHeight="1" x14ac:dyDescent="0.2">
      <c r="A60" s="161">
        <v>7</v>
      </c>
      <c r="B60" s="162" t="s">
        <v>23</v>
      </c>
      <c r="C60" s="119"/>
      <c r="D60" s="119"/>
      <c r="E60" s="120"/>
      <c r="F60" s="149"/>
      <c r="G60" s="149"/>
      <c r="H60" s="120"/>
      <c r="I60" s="121"/>
      <c r="J60" s="133" t="s">
        <v>258</v>
      </c>
    </row>
    <row r="61" spans="1:10" s="9" customFormat="1" ht="15" customHeight="1" x14ac:dyDescent="0.2">
      <c r="A61" s="151">
        <v>7</v>
      </c>
      <c r="B61" s="151" t="s">
        <v>23</v>
      </c>
      <c r="C61" s="118">
        <v>50106</v>
      </c>
      <c r="D61" s="118" t="s">
        <v>33</v>
      </c>
      <c r="E61" s="118" t="s">
        <v>301</v>
      </c>
      <c r="F61" s="128" t="s">
        <v>184</v>
      </c>
      <c r="G61" s="128" t="s">
        <v>142</v>
      </c>
      <c r="H61" s="117" t="s">
        <v>78</v>
      </c>
      <c r="I61" s="122" t="s">
        <v>67</v>
      </c>
      <c r="J61" s="202" t="s">
        <v>444</v>
      </c>
    </row>
    <row r="62" spans="1:10" s="9" customFormat="1" ht="15" customHeight="1" x14ac:dyDescent="0.2">
      <c r="A62" s="151">
        <v>7</v>
      </c>
      <c r="B62" s="151" t="s">
        <v>23</v>
      </c>
      <c r="C62" s="118">
        <v>50207</v>
      </c>
      <c r="D62" s="118" t="s">
        <v>33</v>
      </c>
      <c r="E62" s="118" t="s">
        <v>302</v>
      </c>
      <c r="F62" s="128" t="s">
        <v>184</v>
      </c>
      <c r="G62" s="128" t="s">
        <v>142</v>
      </c>
      <c r="H62" s="117" t="s">
        <v>78</v>
      </c>
      <c r="I62" s="122" t="s">
        <v>68</v>
      </c>
      <c r="J62" s="203"/>
    </row>
    <row r="63" spans="1:10" s="9" customFormat="1" ht="15" customHeight="1" x14ac:dyDescent="0.2">
      <c r="A63" s="151">
        <v>7</v>
      </c>
      <c r="B63" s="151" t="s">
        <v>23</v>
      </c>
      <c r="C63" s="118">
        <v>50307</v>
      </c>
      <c r="D63" s="118" t="s">
        <v>33</v>
      </c>
      <c r="E63" s="118" t="s">
        <v>303</v>
      </c>
      <c r="F63" s="128" t="s">
        <v>184</v>
      </c>
      <c r="G63" s="128" t="s">
        <v>142</v>
      </c>
      <c r="H63" s="117" t="s">
        <v>78</v>
      </c>
      <c r="I63" s="122" t="s">
        <v>22</v>
      </c>
      <c r="J63" s="203"/>
    </row>
    <row r="64" spans="1:10" s="9" customFormat="1" ht="15" customHeight="1" x14ac:dyDescent="0.2">
      <c r="A64" s="151">
        <v>7</v>
      </c>
      <c r="B64" s="151" t="s">
        <v>23</v>
      </c>
      <c r="C64" s="118">
        <v>50413</v>
      </c>
      <c r="D64" s="118" t="s">
        <v>33</v>
      </c>
      <c r="E64" s="118" t="s">
        <v>304</v>
      </c>
      <c r="F64" s="128" t="s">
        <v>184</v>
      </c>
      <c r="G64" s="128" t="s">
        <v>142</v>
      </c>
      <c r="H64" s="117" t="s">
        <v>79</v>
      </c>
      <c r="I64" s="122" t="s">
        <v>69</v>
      </c>
      <c r="J64" s="203"/>
    </row>
    <row r="65" spans="1:10" s="9" customFormat="1" ht="15" customHeight="1" x14ac:dyDescent="0.2">
      <c r="A65" s="151">
        <v>7</v>
      </c>
      <c r="B65" s="151" t="s">
        <v>23</v>
      </c>
      <c r="C65" s="118">
        <v>50107</v>
      </c>
      <c r="D65" s="118" t="s">
        <v>33</v>
      </c>
      <c r="E65" s="118" t="s">
        <v>305</v>
      </c>
      <c r="F65" s="128" t="s">
        <v>184</v>
      </c>
      <c r="G65" s="128" t="s">
        <v>142</v>
      </c>
      <c r="H65" s="117" t="s">
        <v>75</v>
      </c>
      <c r="I65" s="122" t="s">
        <v>67</v>
      </c>
      <c r="J65" s="203"/>
    </row>
    <row r="66" spans="1:10" s="9" customFormat="1" ht="15" customHeight="1" x14ac:dyDescent="0.2">
      <c r="A66" s="151">
        <v>7</v>
      </c>
      <c r="B66" s="151" t="s">
        <v>23</v>
      </c>
      <c r="C66" s="118">
        <v>50208</v>
      </c>
      <c r="D66" s="118" t="s">
        <v>33</v>
      </c>
      <c r="E66" s="118" t="s">
        <v>306</v>
      </c>
      <c r="F66" s="128" t="s">
        <v>184</v>
      </c>
      <c r="G66" s="128" t="s">
        <v>142</v>
      </c>
      <c r="H66" s="117" t="s">
        <v>75</v>
      </c>
      <c r="I66" s="122" t="s">
        <v>68</v>
      </c>
      <c r="J66" s="203"/>
    </row>
    <row r="67" spans="1:10" s="9" customFormat="1" ht="15" customHeight="1" x14ac:dyDescent="0.2">
      <c r="A67" s="151">
        <v>7</v>
      </c>
      <c r="B67" s="151" t="s">
        <v>23</v>
      </c>
      <c r="C67" s="118">
        <v>50308</v>
      </c>
      <c r="D67" s="118" t="s">
        <v>33</v>
      </c>
      <c r="E67" s="118" t="s">
        <v>307</v>
      </c>
      <c r="F67" s="128" t="s">
        <v>184</v>
      </c>
      <c r="G67" s="128" t="s">
        <v>142</v>
      </c>
      <c r="H67" s="117" t="s">
        <v>75</v>
      </c>
      <c r="I67" s="122" t="s">
        <v>22</v>
      </c>
      <c r="J67" s="203"/>
    </row>
    <row r="68" spans="1:10" s="9" customFormat="1" ht="15" customHeight="1" x14ac:dyDescent="0.2">
      <c r="A68" s="151">
        <v>7</v>
      </c>
      <c r="B68" s="151" t="s">
        <v>23</v>
      </c>
      <c r="C68" s="118">
        <v>50414</v>
      </c>
      <c r="D68" s="118" t="s">
        <v>33</v>
      </c>
      <c r="E68" s="118" t="s">
        <v>308</v>
      </c>
      <c r="F68" s="128" t="s">
        <v>184</v>
      </c>
      <c r="G68" s="128" t="s">
        <v>142</v>
      </c>
      <c r="H68" s="117" t="s">
        <v>76</v>
      </c>
      <c r="I68" s="122" t="s">
        <v>69</v>
      </c>
      <c r="J68" s="204"/>
    </row>
    <row r="69" spans="1:10" s="9" customFormat="1" ht="15" customHeight="1" x14ac:dyDescent="0.2">
      <c r="A69" s="151">
        <v>7</v>
      </c>
      <c r="B69" s="151" t="s">
        <v>23</v>
      </c>
      <c r="C69" s="118">
        <v>50118</v>
      </c>
      <c r="D69" s="118" t="s">
        <v>33</v>
      </c>
      <c r="E69" s="118" t="s">
        <v>296</v>
      </c>
      <c r="F69" s="128" t="s">
        <v>184</v>
      </c>
      <c r="G69" s="128" t="s">
        <v>142</v>
      </c>
      <c r="H69" s="122" t="s">
        <v>71</v>
      </c>
      <c r="I69" s="122" t="s">
        <v>67</v>
      </c>
      <c r="J69" s="132" t="s">
        <v>258</v>
      </c>
    </row>
    <row r="70" spans="1:10" s="9" customFormat="1" ht="15" customHeight="1" x14ac:dyDescent="0.2">
      <c r="A70" s="151">
        <v>7</v>
      </c>
      <c r="B70" s="151" t="s">
        <v>23</v>
      </c>
      <c r="C70" s="118">
        <v>50218</v>
      </c>
      <c r="D70" s="118" t="s">
        <v>33</v>
      </c>
      <c r="E70" s="118" t="s">
        <v>292</v>
      </c>
      <c r="F70" s="128" t="s">
        <v>184</v>
      </c>
      <c r="G70" s="128" t="s">
        <v>142</v>
      </c>
      <c r="H70" s="122" t="s">
        <v>71</v>
      </c>
      <c r="I70" s="122" t="s">
        <v>68</v>
      </c>
      <c r="J70" s="132" t="s">
        <v>258</v>
      </c>
    </row>
    <row r="71" spans="1:10" s="9" customFormat="1" ht="15" customHeight="1" x14ac:dyDescent="0.2">
      <c r="A71" s="151">
        <v>7</v>
      </c>
      <c r="B71" s="151" t="s">
        <v>23</v>
      </c>
      <c r="C71" s="118">
        <v>50318</v>
      </c>
      <c r="D71" s="118" t="s">
        <v>33</v>
      </c>
      <c r="E71" s="118" t="s">
        <v>293</v>
      </c>
      <c r="F71" s="128" t="s">
        <v>184</v>
      </c>
      <c r="G71" s="128" t="s">
        <v>142</v>
      </c>
      <c r="H71" s="122" t="s">
        <v>71</v>
      </c>
      <c r="I71" s="122" t="s">
        <v>22</v>
      </c>
      <c r="J71" s="132" t="s">
        <v>258</v>
      </c>
    </row>
    <row r="72" spans="1:10" s="9" customFormat="1" ht="15" customHeight="1" x14ac:dyDescent="0.2">
      <c r="A72" s="151">
        <v>7</v>
      </c>
      <c r="B72" s="151" t="s">
        <v>23</v>
      </c>
      <c r="C72" s="118">
        <v>50418</v>
      </c>
      <c r="D72" s="118" t="s">
        <v>33</v>
      </c>
      <c r="E72" s="118" t="s">
        <v>294</v>
      </c>
      <c r="F72" s="128" t="s">
        <v>184</v>
      </c>
      <c r="G72" s="128" t="s">
        <v>142</v>
      </c>
      <c r="H72" s="122" t="s">
        <v>72</v>
      </c>
      <c r="I72" s="122" t="s">
        <v>69</v>
      </c>
      <c r="J72" s="132" t="s">
        <v>258</v>
      </c>
    </row>
    <row r="73" spans="1:10" s="6" customFormat="1" ht="15" customHeight="1" x14ac:dyDescent="0.2">
      <c r="A73" s="161">
        <v>8</v>
      </c>
      <c r="B73" s="162" t="s">
        <v>24</v>
      </c>
      <c r="C73" s="119"/>
      <c r="D73" s="119"/>
      <c r="E73" s="120"/>
      <c r="F73" s="149"/>
      <c r="G73" s="149"/>
      <c r="H73" s="120"/>
      <c r="I73" s="120"/>
      <c r="J73" s="133" t="s">
        <v>258</v>
      </c>
    </row>
    <row r="74" spans="1:10" s="5" customFormat="1" ht="15" customHeight="1" x14ac:dyDescent="0.2">
      <c r="A74" s="150">
        <v>8</v>
      </c>
      <c r="B74" s="150" t="s">
        <v>24</v>
      </c>
      <c r="C74" s="123">
        <v>50107</v>
      </c>
      <c r="D74" s="123" t="s">
        <v>34</v>
      </c>
      <c r="E74" s="118" t="s">
        <v>309</v>
      </c>
      <c r="F74" s="128" t="s">
        <v>184</v>
      </c>
      <c r="G74" s="128" t="s">
        <v>142</v>
      </c>
      <c r="H74" s="117" t="s">
        <v>75</v>
      </c>
      <c r="I74" s="122" t="s">
        <v>67</v>
      </c>
      <c r="J74" s="202" t="s">
        <v>444</v>
      </c>
    </row>
    <row r="75" spans="1:10" s="5" customFormat="1" ht="15" customHeight="1" x14ac:dyDescent="0.2">
      <c r="A75" s="150">
        <v>8</v>
      </c>
      <c r="B75" s="150" t="s">
        <v>24</v>
      </c>
      <c r="C75" s="123">
        <v>50208</v>
      </c>
      <c r="D75" s="123" t="s">
        <v>34</v>
      </c>
      <c r="E75" s="118" t="s">
        <v>306</v>
      </c>
      <c r="F75" s="128" t="s">
        <v>184</v>
      </c>
      <c r="G75" s="128" t="s">
        <v>142</v>
      </c>
      <c r="H75" s="117" t="s">
        <v>75</v>
      </c>
      <c r="I75" s="122" t="s">
        <v>68</v>
      </c>
      <c r="J75" s="203"/>
    </row>
    <row r="76" spans="1:10" s="5" customFormat="1" ht="15" customHeight="1" x14ac:dyDescent="0.2">
      <c r="A76" s="150">
        <v>8</v>
      </c>
      <c r="B76" s="150" t="s">
        <v>24</v>
      </c>
      <c r="C76" s="123">
        <v>50308</v>
      </c>
      <c r="D76" s="123" t="s">
        <v>34</v>
      </c>
      <c r="E76" s="118" t="s">
        <v>307</v>
      </c>
      <c r="F76" s="128" t="s">
        <v>184</v>
      </c>
      <c r="G76" s="128" t="s">
        <v>142</v>
      </c>
      <c r="H76" s="117" t="s">
        <v>75</v>
      </c>
      <c r="I76" s="122" t="s">
        <v>22</v>
      </c>
      <c r="J76" s="203"/>
    </row>
    <row r="77" spans="1:10" s="5" customFormat="1" ht="15" customHeight="1" x14ac:dyDescent="0.2">
      <c r="A77" s="150">
        <v>8</v>
      </c>
      <c r="B77" s="150" t="s">
        <v>24</v>
      </c>
      <c r="C77" s="123">
        <v>50414</v>
      </c>
      <c r="D77" s="123" t="s">
        <v>34</v>
      </c>
      <c r="E77" s="118" t="s">
        <v>308</v>
      </c>
      <c r="F77" s="128" t="s">
        <v>184</v>
      </c>
      <c r="G77" s="128" t="s">
        <v>142</v>
      </c>
      <c r="H77" s="117" t="s">
        <v>76</v>
      </c>
      <c r="I77" s="122" t="s">
        <v>69</v>
      </c>
      <c r="J77" s="203"/>
    </row>
    <row r="78" spans="1:10" s="5" customFormat="1" ht="15" customHeight="1" x14ac:dyDescent="0.2">
      <c r="A78" s="150">
        <v>8</v>
      </c>
      <c r="B78" s="150" t="s">
        <v>24</v>
      </c>
      <c r="C78" s="123">
        <v>50118</v>
      </c>
      <c r="D78" s="123" t="s">
        <v>34</v>
      </c>
      <c r="E78" s="118" t="s">
        <v>296</v>
      </c>
      <c r="F78" s="128" t="s">
        <v>184</v>
      </c>
      <c r="G78" s="128" t="s">
        <v>142</v>
      </c>
      <c r="H78" s="122" t="s">
        <v>71</v>
      </c>
      <c r="I78" s="122" t="s">
        <v>67</v>
      </c>
      <c r="J78" s="203"/>
    </row>
    <row r="79" spans="1:10" s="5" customFormat="1" ht="15" customHeight="1" x14ac:dyDescent="0.2">
      <c r="A79" s="150">
        <v>8</v>
      </c>
      <c r="B79" s="150" t="s">
        <v>24</v>
      </c>
      <c r="C79" s="123">
        <v>50218</v>
      </c>
      <c r="D79" s="123" t="s">
        <v>34</v>
      </c>
      <c r="E79" s="118" t="s">
        <v>292</v>
      </c>
      <c r="F79" s="128" t="s">
        <v>184</v>
      </c>
      <c r="G79" s="128" t="s">
        <v>142</v>
      </c>
      <c r="H79" s="122" t="s">
        <v>71</v>
      </c>
      <c r="I79" s="122" t="s">
        <v>68</v>
      </c>
      <c r="J79" s="203"/>
    </row>
    <row r="80" spans="1:10" s="5" customFormat="1" ht="15" customHeight="1" x14ac:dyDescent="0.2">
      <c r="A80" s="150">
        <v>8</v>
      </c>
      <c r="B80" s="150" t="s">
        <v>24</v>
      </c>
      <c r="C80" s="123">
        <v>50318</v>
      </c>
      <c r="D80" s="123" t="s">
        <v>34</v>
      </c>
      <c r="E80" s="118" t="s">
        <v>293</v>
      </c>
      <c r="F80" s="128" t="s">
        <v>184</v>
      </c>
      <c r="G80" s="128" t="s">
        <v>142</v>
      </c>
      <c r="H80" s="122" t="s">
        <v>71</v>
      </c>
      <c r="I80" s="122" t="s">
        <v>22</v>
      </c>
      <c r="J80" s="203"/>
    </row>
    <row r="81" spans="1:10" s="5" customFormat="1" ht="15" customHeight="1" x14ac:dyDescent="0.2">
      <c r="A81" s="150">
        <v>8</v>
      </c>
      <c r="B81" s="150" t="s">
        <v>24</v>
      </c>
      <c r="C81" s="123">
        <v>50418</v>
      </c>
      <c r="D81" s="123" t="s">
        <v>34</v>
      </c>
      <c r="E81" s="118" t="s">
        <v>294</v>
      </c>
      <c r="F81" s="128" t="s">
        <v>184</v>
      </c>
      <c r="G81" s="128" t="s">
        <v>142</v>
      </c>
      <c r="H81" s="122" t="s">
        <v>72</v>
      </c>
      <c r="I81" s="122" t="s">
        <v>69</v>
      </c>
      <c r="J81" s="204"/>
    </row>
    <row r="82" spans="1:10" s="6" customFormat="1" ht="15" customHeight="1" x14ac:dyDescent="0.2">
      <c r="A82" s="161">
        <v>9</v>
      </c>
      <c r="B82" s="162" t="s">
        <v>6</v>
      </c>
      <c r="C82" s="119"/>
      <c r="D82" s="119"/>
      <c r="E82" s="120"/>
      <c r="F82" s="149"/>
      <c r="G82" s="149"/>
      <c r="H82" s="120"/>
      <c r="I82" s="121"/>
      <c r="J82" s="133" t="s">
        <v>258</v>
      </c>
    </row>
    <row r="83" spans="1:10" s="9" customFormat="1" ht="15" customHeight="1" x14ac:dyDescent="0.2">
      <c r="A83" s="151">
        <v>9</v>
      </c>
      <c r="B83" s="151" t="s">
        <v>6</v>
      </c>
      <c r="C83" s="118">
        <v>50107</v>
      </c>
      <c r="D83" s="118" t="s">
        <v>80</v>
      </c>
      <c r="E83" s="118" t="s">
        <v>305</v>
      </c>
      <c r="F83" s="128" t="s">
        <v>184</v>
      </c>
      <c r="G83" s="128" t="s">
        <v>142</v>
      </c>
      <c r="H83" s="117" t="s">
        <v>75</v>
      </c>
      <c r="I83" s="122" t="s">
        <v>67</v>
      </c>
      <c r="J83" s="202" t="s">
        <v>444</v>
      </c>
    </row>
    <row r="84" spans="1:10" s="9" customFormat="1" ht="15" customHeight="1" x14ac:dyDescent="0.2">
      <c r="A84" s="151">
        <v>9</v>
      </c>
      <c r="B84" s="151" t="s">
        <v>6</v>
      </c>
      <c r="C84" s="118">
        <v>50208</v>
      </c>
      <c r="D84" s="118" t="s">
        <v>80</v>
      </c>
      <c r="E84" s="118" t="s">
        <v>306</v>
      </c>
      <c r="F84" s="128" t="s">
        <v>184</v>
      </c>
      <c r="G84" s="128" t="s">
        <v>142</v>
      </c>
      <c r="H84" s="117" t="s">
        <v>75</v>
      </c>
      <c r="I84" s="122" t="s">
        <v>68</v>
      </c>
      <c r="J84" s="203"/>
    </row>
    <row r="85" spans="1:10" s="9" customFormat="1" ht="15" customHeight="1" x14ac:dyDescent="0.2">
      <c r="A85" s="151">
        <v>9</v>
      </c>
      <c r="B85" s="151" t="s">
        <v>6</v>
      </c>
      <c r="C85" s="118">
        <v>50308</v>
      </c>
      <c r="D85" s="118" t="s">
        <v>80</v>
      </c>
      <c r="E85" s="118" t="s">
        <v>307</v>
      </c>
      <c r="F85" s="128" t="s">
        <v>184</v>
      </c>
      <c r="G85" s="128" t="s">
        <v>142</v>
      </c>
      <c r="H85" s="117" t="s">
        <v>75</v>
      </c>
      <c r="I85" s="122" t="s">
        <v>22</v>
      </c>
      <c r="J85" s="203"/>
    </row>
    <row r="86" spans="1:10" s="9" customFormat="1" ht="15" customHeight="1" x14ac:dyDescent="0.2">
      <c r="A86" s="151">
        <v>9</v>
      </c>
      <c r="B86" s="151" t="s">
        <v>6</v>
      </c>
      <c r="C86" s="118">
        <v>50414</v>
      </c>
      <c r="D86" s="118" t="s">
        <v>80</v>
      </c>
      <c r="E86" s="118" t="s">
        <v>308</v>
      </c>
      <c r="F86" s="128" t="s">
        <v>184</v>
      </c>
      <c r="G86" s="128" t="s">
        <v>142</v>
      </c>
      <c r="H86" s="117" t="s">
        <v>76</v>
      </c>
      <c r="I86" s="122" t="s">
        <v>69</v>
      </c>
      <c r="J86" s="203"/>
    </row>
    <row r="87" spans="1:10" s="9" customFormat="1" ht="15" customHeight="1" x14ac:dyDescent="0.2">
      <c r="A87" s="151">
        <v>9</v>
      </c>
      <c r="B87" s="151" t="s">
        <v>6</v>
      </c>
      <c r="C87" s="118">
        <v>50118</v>
      </c>
      <c r="D87" s="118" t="s">
        <v>80</v>
      </c>
      <c r="E87" s="118" t="s">
        <v>296</v>
      </c>
      <c r="F87" s="128" t="s">
        <v>184</v>
      </c>
      <c r="G87" s="128" t="s">
        <v>142</v>
      </c>
      <c r="H87" s="122" t="s">
        <v>71</v>
      </c>
      <c r="I87" s="122" t="s">
        <v>67</v>
      </c>
      <c r="J87" s="203"/>
    </row>
    <row r="88" spans="1:10" s="9" customFormat="1" ht="15" customHeight="1" x14ac:dyDescent="0.2">
      <c r="A88" s="151">
        <v>9</v>
      </c>
      <c r="B88" s="151" t="s">
        <v>6</v>
      </c>
      <c r="C88" s="118">
        <v>50218</v>
      </c>
      <c r="D88" s="118" t="s">
        <v>80</v>
      </c>
      <c r="E88" s="118" t="s">
        <v>292</v>
      </c>
      <c r="F88" s="128" t="s">
        <v>184</v>
      </c>
      <c r="G88" s="128" t="s">
        <v>142</v>
      </c>
      <c r="H88" s="122" t="s">
        <v>71</v>
      </c>
      <c r="I88" s="122" t="s">
        <v>68</v>
      </c>
      <c r="J88" s="203"/>
    </row>
    <row r="89" spans="1:10" s="9" customFormat="1" ht="15" customHeight="1" x14ac:dyDescent="0.2">
      <c r="A89" s="151">
        <v>9</v>
      </c>
      <c r="B89" s="151" t="s">
        <v>6</v>
      </c>
      <c r="C89" s="118">
        <v>50318</v>
      </c>
      <c r="D89" s="118" t="s">
        <v>80</v>
      </c>
      <c r="E89" s="118" t="s">
        <v>293</v>
      </c>
      <c r="F89" s="128" t="s">
        <v>184</v>
      </c>
      <c r="G89" s="128" t="s">
        <v>142</v>
      </c>
      <c r="H89" s="122" t="s">
        <v>71</v>
      </c>
      <c r="I89" s="122" t="s">
        <v>22</v>
      </c>
      <c r="J89" s="203"/>
    </row>
    <row r="90" spans="1:10" s="9" customFormat="1" ht="15" customHeight="1" x14ac:dyDescent="0.2">
      <c r="A90" s="151">
        <v>9</v>
      </c>
      <c r="B90" s="151" t="s">
        <v>6</v>
      </c>
      <c r="C90" s="118">
        <v>50418</v>
      </c>
      <c r="D90" s="118" t="s">
        <v>80</v>
      </c>
      <c r="E90" s="118" t="s">
        <v>294</v>
      </c>
      <c r="F90" s="128" t="s">
        <v>184</v>
      </c>
      <c r="G90" s="128" t="s">
        <v>142</v>
      </c>
      <c r="H90" s="122" t="s">
        <v>72</v>
      </c>
      <c r="I90" s="122" t="s">
        <v>69</v>
      </c>
      <c r="J90" s="204"/>
    </row>
    <row r="91" spans="1:10" s="6" customFormat="1" ht="15" customHeight="1" x14ac:dyDescent="0.2">
      <c r="A91" s="161">
        <v>10</v>
      </c>
      <c r="B91" s="162" t="s">
        <v>7</v>
      </c>
      <c r="C91" s="119"/>
      <c r="D91" s="119"/>
      <c r="E91" s="120"/>
      <c r="F91" s="149"/>
      <c r="G91" s="149"/>
      <c r="H91" s="120"/>
      <c r="I91" s="121"/>
      <c r="J91" s="133" t="s">
        <v>258</v>
      </c>
    </row>
    <row r="92" spans="1:10" s="5" customFormat="1" ht="15" customHeight="1" x14ac:dyDescent="0.2">
      <c r="A92" s="150">
        <v>10</v>
      </c>
      <c r="B92" s="150" t="s">
        <v>7</v>
      </c>
      <c r="C92" s="123">
        <v>50107</v>
      </c>
      <c r="D92" s="123" t="s">
        <v>410</v>
      </c>
      <c r="E92" s="118" t="s">
        <v>305</v>
      </c>
      <c r="F92" s="128" t="s">
        <v>184</v>
      </c>
      <c r="G92" s="128" t="s">
        <v>142</v>
      </c>
      <c r="H92" s="117" t="s">
        <v>75</v>
      </c>
      <c r="I92" s="122" t="s">
        <v>67</v>
      </c>
      <c r="J92" s="202" t="s">
        <v>444</v>
      </c>
    </row>
    <row r="93" spans="1:10" s="5" customFormat="1" ht="15" customHeight="1" x14ac:dyDescent="0.2">
      <c r="A93" s="150">
        <v>10</v>
      </c>
      <c r="B93" s="150" t="s">
        <v>7</v>
      </c>
      <c r="C93" s="123">
        <v>50208</v>
      </c>
      <c r="D93" s="123" t="s">
        <v>410</v>
      </c>
      <c r="E93" s="118" t="s">
        <v>310</v>
      </c>
      <c r="F93" s="128" t="s">
        <v>184</v>
      </c>
      <c r="G93" s="128" t="s">
        <v>142</v>
      </c>
      <c r="H93" s="117" t="s">
        <v>75</v>
      </c>
      <c r="I93" s="122" t="s">
        <v>68</v>
      </c>
      <c r="J93" s="203"/>
    </row>
    <row r="94" spans="1:10" s="5" customFormat="1" ht="15" customHeight="1" x14ac:dyDescent="0.2">
      <c r="A94" s="150">
        <v>10</v>
      </c>
      <c r="B94" s="150" t="s">
        <v>7</v>
      </c>
      <c r="C94" s="123">
        <v>50308</v>
      </c>
      <c r="D94" s="123" t="s">
        <v>410</v>
      </c>
      <c r="E94" s="118" t="s">
        <v>311</v>
      </c>
      <c r="F94" s="128" t="s">
        <v>184</v>
      </c>
      <c r="G94" s="128" t="s">
        <v>142</v>
      </c>
      <c r="H94" s="117" t="s">
        <v>75</v>
      </c>
      <c r="I94" s="122" t="s">
        <v>22</v>
      </c>
      <c r="J94" s="203"/>
    </row>
    <row r="95" spans="1:10" s="5" customFormat="1" ht="15" customHeight="1" x14ac:dyDescent="0.2">
      <c r="A95" s="150">
        <v>10</v>
      </c>
      <c r="B95" s="150" t="s">
        <v>7</v>
      </c>
      <c r="C95" s="123">
        <v>50414</v>
      </c>
      <c r="D95" s="123" t="s">
        <v>410</v>
      </c>
      <c r="E95" s="118" t="s">
        <v>312</v>
      </c>
      <c r="F95" s="128" t="s">
        <v>184</v>
      </c>
      <c r="G95" s="128" t="s">
        <v>142</v>
      </c>
      <c r="H95" s="117" t="s">
        <v>76</v>
      </c>
      <c r="I95" s="122" t="s">
        <v>69</v>
      </c>
      <c r="J95" s="203"/>
    </row>
    <row r="96" spans="1:10" s="5" customFormat="1" ht="15" customHeight="1" x14ac:dyDescent="0.2">
      <c r="A96" s="150">
        <v>10</v>
      </c>
      <c r="B96" s="150" t="s">
        <v>7</v>
      </c>
      <c r="C96" s="123">
        <v>50118</v>
      </c>
      <c r="D96" s="123" t="s">
        <v>410</v>
      </c>
      <c r="E96" s="118" t="s">
        <v>291</v>
      </c>
      <c r="F96" s="128" t="s">
        <v>184</v>
      </c>
      <c r="G96" s="128" t="s">
        <v>142</v>
      </c>
      <c r="H96" s="122" t="s">
        <v>71</v>
      </c>
      <c r="I96" s="122" t="s">
        <v>67</v>
      </c>
      <c r="J96" s="203"/>
    </row>
    <row r="97" spans="1:12" s="5" customFormat="1" ht="15" customHeight="1" x14ac:dyDescent="0.2">
      <c r="A97" s="150">
        <v>10</v>
      </c>
      <c r="B97" s="150" t="s">
        <v>7</v>
      </c>
      <c r="C97" s="123">
        <v>50218</v>
      </c>
      <c r="D97" s="123" t="s">
        <v>410</v>
      </c>
      <c r="E97" s="118" t="s">
        <v>313</v>
      </c>
      <c r="F97" s="128" t="s">
        <v>184</v>
      </c>
      <c r="G97" s="128" t="s">
        <v>142</v>
      </c>
      <c r="H97" s="122" t="s">
        <v>71</v>
      </c>
      <c r="I97" s="122" t="s">
        <v>68</v>
      </c>
      <c r="J97" s="203"/>
    </row>
    <row r="98" spans="1:12" s="5" customFormat="1" ht="15" customHeight="1" x14ac:dyDescent="0.2">
      <c r="A98" s="150">
        <v>10</v>
      </c>
      <c r="B98" s="150" t="s">
        <v>7</v>
      </c>
      <c r="C98" s="123">
        <v>50318</v>
      </c>
      <c r="D98" s="123" t="s">
        <v>410</v>
      </c>
      <c r="E98" s="118" t="s">
        <v>314</v>
      </c>
      <c r="F98" s="128" t="s">
        <v>184</v>
      </c>
      <c r="G98" s="128" t="s">
        <v>142</v>
      </c>
      <c r="H98" s="122" t="s">
        <v>71</v>
      </c>
      <c r="I98" s="122" t="s">
        <v>22</v>
      </c>
      <c r="J98" s="203"/>
    </row>
    <row r="99" spans="1:12" s="5" customFormat="1" ht="15" customHeight="1" x14ac:dyDescent="0.2">
      <c r="A99" s="150">
        <v>10</v>
      </c>
      <c r="B99" s="150" t="s">
        <v>7</v>
      </c>
      <c r="C99" s="123">
        <v>50418</v>
      </c>
      <c r="D99" s="123" t="s">
        <v>410</v>
      </c>
      <c r="E99" s="118" t="s">
        <v>315</v>
      </c>
      <c r="F99" s="128" t="s">
        <v>184</v>
      </c>
      <c r="G99" s="128" t="s">
        <v>142</v>
      </c>
      <c r="H99" s="122" t="s">
        <v>72</v>
      </c>
      <c r="I99" s="122" t="s">
        <v>69</v>
      </c>
      <c r="J99" s="204"/>
    </row>
    <row r="100" spans="1:12" s="6" customFormat="1" ht="15" customHeight="1" x14ac:dyDescent="0.2">
      <c r="A100" s="161">
        <v>11</v>
      </c>
      <c r="B100" s="162" t="s">
        <v>8</v>
      </c>
      <c r="C100" s="119"/>
      <c r="D100" s="119"/>
      <c r="E100" s="120"/>
      <c r="F100" s="149"/>
      <c r="G100" s="149"/>
      <c r="H100" s="120"/>
      <c r="I100" s="120"/>
      <c r="J100" s="133" t="s">
        <v>258</v>
      </c>
    </row>
    <row r="101" spans="1:12" s="9" customFormat="1" ht="15" customHeight="1" x14ac:dyDescent="0.2">
      <c r="A101" s="151">
        <v>11</v>
      </c>
      <c r="B101" s="151" t="s">
        <v>8</v>
      </c>
      <c r="C101" s="118">
        <v>50109</v>
      </c>
      <c r="D101" s="118"/>
      <c r="E101" s="118" t="s">
        <v>316</v>
      </c>
      <c r="F101" s="128" t="s">
        <v>184</v>
      </c>
      <c r="G101" s="128" t="s">
        <v>142</v>
      </c>
      <c r="H101" s="117" t="s">
        <v>85</v>
      </c>
      <c r="I101" s="122" t="s">
        <v>67</v>
      </c>
      <c r="J101" s="192" t="s">
        <v>444</v>
      </c>
      <c r="L101" s="182"/>
    </row>
    <row r="102" spans="1:12" s="9" customFormat="1" ht="15" customHeight="1" x14ac:dyDescent="0.2">
      <c r="A102" s="151">
        <v>11</v>
      </c>
      <c r="B102" s="151" t="s">
        <v>8</v>
      </c>
      <c r="C102" s="118">
        <v>50210</v>
      </c>
      <c r="D102" s="118"/>
      <c r="E102" s="118" t="s">
        <v>317</v>
      </c>
      <c r="F102" s="128" t="s">
        <v>184</v>
      </c>
      <c r="G102" s="128" t="s">
        <v>142</v>
      </c>
      <c r="H102" s="117" t="s">
        <v>85</v>
      </c>
      <c r="I102" s="122" t="s">
        <v>68</v>
      </c>
      <c r="J102" s="193"/>
      <c r="L102" s="183"/>
    </row>
    <row r="103" spans="1:12" s="9" customFormat="1" ht="15" customHeight="1" x14ac:dyDescent="0.2">
      <c r="A103" s="151">
        <v>11</v>
      </c>
      <c r="B103" s="151" t="s">
        <v>8</v>
      </c>
      <c r="C103" s="118">
        <v>50310</v>
      </c>
      <c r="D103" s="118"/>
      <c r="E103" s="118" t="s">
        <v>318</v>
      </c>
      <c r="F103" s="128" t="s">
        <v>184</v>
      </c>
      <c r="G103" s="128" t="s">
        <v>142</v>
      </c>
      <c r="H103" s="117" t="s">
        <v>85</v>
      </c>
      <c r="I103" s="122" t="s">
        <v>22</v>
      </c>
      <c r="J103" s="193"/>
      <c r="L103" s="183"/>
    </row>
    <row r="104" spans="1:12" s="9" customFormat="1" ht="15" customHeight="1" x14ac:dyDescent="0.2">
      <c r="A104" s="151">
        <v>11</v>
      </c>
      <c r="B104" s="151" t="s">
        <v>8</v>
      </c>
      <c r="C104" s="118">
        <v>50416</v>
      </c>
      <c r="D104" s="118" t="s">
        <v>35</v>
      </c>
      <c r="E104" s="118" t="s">
        <v>319</v>
      </c>
      <c r="F104" s="128" t="s">
        <v>184</v>
      </c>
      <c r="G104" s="128" t="s">
        <v>142</v>
      </c>
      <c r="H104" s="117" t="s">
        <v>86</v>
      </c>
      <c r="I104" s="122" t="s">
        <v>69</v>
      </c>
      <c r="J104" s="193"/>
      <c r="L104" s="183"/>
    </row>
    <row r="105" spans="1:12" s="7" customFormat="1" ht="15" customHeight="1" x14ac:dyDescent="0.2">
      <c r="A105" s="151">
        <v>11</v>
      </c>
      <c r="B105" s="151" t="s">
        <v>8</v>
      </c>
      <c r="C105" s="118">
        <v>50106</v>
      </c>
      <c r="D105" s="118" t="s">
        <v>411</v>
      </c>
      <c r="E105" s="118" t="s">
        <v>320</v>
      </c>
      <c r="F105" s="128" t="s">
        <v>184</v>
      </c>
      <c r="G105" s="128" t="s">
        <v>142</v>
      </c>
      <c r="H105" s="117" t="s">
        <v>78</v>
      </c>
      <c r="I105" s="122" t="s">
        <v>67</v>
      </c>
      <c r="J105" s="193"/>
      <c r="L105" s="183"/>
    </row>
    <row r="106" spans="1:12" s="9" customFormat="1" ht="15" customHeight="1" x14ac:dyDescent="0.2">
      <c r="A106" s="151">
        <v>11</v>
      </c>
      <c r="B106" s="151" t="s">
        <v>8</v>
      </c>
      <c r="C106" s="118">
        <v>50207</v>
      </c>
      <c r="D106" s="118" t="s">
        <v>411</v>
      </c>
      <c r="E106" s="118" t="s">
        <v>321</v>
      </c>
      <c r="F106" s="128" t="s">
        <v>184</v>
      </c>
      <c r="G106" s="128" t="s">
        <v>142</v>
      </c>
      <c r="H106" s="117" t="s">
        <v>78</v>
      </c>
      <c r="I106" s="122" t="s">
        <v>68</v>
      </c>
      <c r="J106" s="193"/>
      <c r="L106" s="183"/>
    </row>
    <row r="107" spans="1:12" s="9" customFormat="1" ht="15" customHeight="1" x14ac:dyDescent="0.2">
      <c r="A107" s="151">
        <v>11</v>
      </c>
      <c r="B107" s="151" t="s">
        <v>8</v>
      </c>
      <c r="C107" s="118">
        <v>50307</v>
      </c>
      <c r="D107" s="118" t="s">
        <v>411</v>
      </c>
      <c r="E107" s="118" t="s">
        <v>322</v>
      </c>
      <c r="F107" s="128" t="s">
        <v>184</v>
      </c>
      <c r="G107" s="128" t="s">
        <v>142</v>
      </c>
      <c r="H107" s="117" t="s">
        <v>78</v>
      </c>
      <c r="I107" s="122" t="s">
        <v>22</v>
      </c>
      <c r="J107" s="193"/>
      <c r="L107" s="183"/>
    </row>
    <row r="108" spans="1:12" s="9" customFormat="1" ht="15" customHeight="1" x14ac:dyDescent="0.2">
      <c r="A108" s="151">
        <v>11</v>
      </c>
      <c r="B108" s="151" t="s">
        <v>8</v>
      </c>
      <c r="C108" s="118">
        <v>50413</v>
      </c>
      <c r="D108" s="118" t="s">
        <v>81</v>
      </c>
      <c r="E108" s="118" t="s">
        <v>323</v>
      </c>
      <c r="F108" s="128" t="s">
        <v>184</v>
      </c>
      <c r="G108" s="128" t="s">
        <v>142</v>
      </c>
      <c r="H108" s="117" t="s">
        <v>79</v>
      </c>
      <c r="I108" s="122" t="s">
        <v>69</v>
      </c>
      <c r="J108" s="193"/>
      <c r="L108" s="184"/>
    </row>
    <row r="109" spans="1:12" s="7" customFormat="1" ht="15" customHeight="1" x14ac:dyDescent="0.2">
      <c r="A109" s="151">
        <v>11</v>
      </c>
      <c r="B109" s="151" t="s">
        <v>8</v>
      </c>
      <c r="C109" s="118">
        <v>50110</v>
      </c>
      <c r="D109" s="118" t="s">
        <v>412</v>
      </c>
      <c r="E109" s="118" t="s">
        <v>324</v>
      </c>
      <c r="F109" s="128" t="s">
        <v>184</v>
      </c>
      <c r="G109" s="128" t="s">
        <v>142</v>
      </c>
      <c r="H109" s="117" t="s">
        <v>87</v>
      </c>
      <c r="I109" s="122" t="s">
        <v>67</v>
      </c>
      <c r="J109" s="193"/>
    </row>
    <row r="110" spans="1:12" s="7" customFormat="1" ht="15" customHeight="1" x14ac:dyDescent="0.2">
      <c r="A110" s="151">
        <v>11</v>
      </c>
      <c r="B110" s="151" t="s">
        <v>8</v>
      </c>
      <c r="C110" s="118">
        <v>50211</v>
      </c>
      <c r="D110" s="118" t="s">
        <v>412</v>
      </c>
      <c r="E110" s="118" t="s">
        <v>325</v>
      </c>
      <c r="F110" s="128" t="s">
        <v>184</v>
      </c>
      <c r="G110" s="128" t="s">
        <v>142</v>
      </c>
      <c r="H110" s="117" t="s">
        <v>87</v>
      </c>
      <c r="I110" s="122" t="s">
        <v>68</v>
      </c>
      <c r="J110" s="193"/>
    </row>
    <row r="111" spans="1:12" s="7" customFormat="1" ht="15" customHeight="1" x14ac:dyDescent="0.2">
      <c r="A111" s="151">
        <v>11</v>
      </c>
      <c r="B111" s="151" t="s">
        <v>8</v>
      </c>
      <c r="C111" s="118">
        <v>50311</v>
      </c>
      <c r="D111" s="118" t="s">
        <v>412</v>
      </c>
      <c r="E111" s="118" t="s">
        <v>326</v>
      </c>
      <c r="F111" s="128" t="s">
        <v>184</v>
      </c>
      <c r="G111" s="128" t="s">
        <v>142</v>
      </c>
      <c r="H111" s="117" t="s">
        <v>87</v>
      </c>
      <c r="I111" s="122" t="s">
        <v>22</v>
      </c>
      <c r="J111" s="193"/>
    </row>
    <row r="112" spans="1:12" s="7" customFormat="1" ht="15" customHeight="1" x14ac:dyDescent="0.2">
      <c r="A112" s="151">
        <v>11</v>
      </c>
      <c r="B112" s="151" t="s">
        <v>8</v>
      </c>
      <c r="C112" s="118">
        <v>50417</v>
      </c>
      <c r="D112" s="118" t="s">
        <v>412</v>
      </c>
      <c r="E112" s="118" t="s">
        <v>327</v>
      </c>
      <c r="F112" s="128" t="s">
        <v>184</v>
      </c>
      <c r="G112" s="128" t="s">
        <v>142</v>
      </c>
      <c r="H112" s="117" t="s">
        <v>88</v>
      </c>
      <c r="I112" s="122" t="s">
        <v>69</v>
      </c>
      <c r="J112" s="193"/>
    </row>
    <row r="113" spans="1:10" s="7" customFormat="1" ht="15" customHeight="1" x14ac:dyDescent="0.2">
      <c r="A113" s="151">
        <v>11</v>
      </c>
      <c r="B113" s="151" t="s">
        <v>8</v>
      </c>
      <c r="C113" s="123">
        <v>50118</v>
      </c>
      <c r="D113" s="123" t="s">
        <v>37</v>
      </c>
      <c r="E113" s="118" t="s">
        <v>291</v>
      </c>
      <c r="F113" s="128" t="s">
        <v>184</v>
      </c>
      <c r="G113" s="128" t="s">
        <v>142</v>
      </c>
      <c r="H113" s="117" t="s">
        <v>72</v>
      </c>
      <c r="I113" s="122" t="s">
        <v>67</v>
      </c>
      <c r="J113" s="193"/>
    </row>
    <row r="114" spans="1:10" s="7" customFormat="1" ht="15" customHeight="1" x14ac:dyDescent="0.2">
      <c r="A114" s="151">
        <v>11</v>
      </c>
      <c r="B114" s="151" t="s">
        <v>8</v>
      </c>
      <c r="C114" s="123">
        <v>50218</v>
      </c>
      <c r="D114" s="123" t="s">
        <v>37</v>
      </c>
      <c r="E114" s="118" t="s">
        <v>313</v>
      </c>
      <c r="F114" s="128" t="s">
        <v>184</v>
      </c>
      <c r="G114" s="128" t="s">
        <v>142</v>
      </c>
      <c r="H114" s="117" t="s">
        <v>71</v>
      </c>
      <c r="I114" s="122" t="s">
        <v>68</v>
      </c>
      <c r="J114" s="193"/>
    </row>
    <row r="115" spans="1:10" s="7" customFormat="1" ht="15" customHeight="1" x14ac:dyDescent="0.2">
      <c r="A115" s="151">
        <v>11</v>
      </c>
      <c r="B115" s="151" t="s">
        <v>8</v>
      </c>
      <c r="C115" s="123">
        <v>50318</v>
      </c>
      <c r="D115" s="123" t="s">
        <v>37</v>
      </c>
      <c r="E115" s="118" t="s">
        <v>314</v>
      </c>
      <c r="F115" s="128" t="s">
        <v>184</v>
      </c>
      <c r="G115" s="128" t="s">
        <v>142</v>
      </c>
      <c r="H115" s="117" t="s">
        <v>71</v>
      </c>
      <c r="I115" s="122" t="s">
        <v>22</v>
      </c>
      <c r="J115" s="193"/>
    </row>
    <row r="116" spans="1:10" s="7" customFormat="1" ht="15" customHeight="1" x14ac:dyDescent="0.2">
      <c r="A116" s="151">
        <v>11</v>
      </c>
      <c r="B116" s="151" t="s">
        <v>8</v>
      </c>
      <c r="C116" s="123">
        <v>50418</v>
      </c>
      <c r="D116" s="123" t="s">
        <v>37</v>
      </c>
      <c r="E116" s="118" t="s">
        <v>294</v>
      </c>
      <c r="F116" s="128" t="s">
        <v>184</v>
      </c>
      <c r="G116" s="128" t="s">
        <v>142</v>
      </c>
      <c r="H116" s="117" t="s">
        <v>72</v>
      </c>
      <c r="I116" s="122" t="s">
        <v>69</v>
      </c>
      <c r="J116" s="194"/>
    </row>
    <row r="117" spans="1:10" s="6" customFormat="1" ht="15" customHeight="1" x14ac:dyDescent="0.2">
      <c r="A117" s="161">
        <v>12</v>
      </c>
      <c r="B117" s="162" t="s">
        <v>25</v>
      </c>
      <c r="C117" s="119"/>
      <c r="D117" s="119"/>
      <c r="E117" s="120"/>
      <c r="F117" s="149"/>
      <c r="G117" s="149"/>
      <c r="H117" s="120"/>
      <c r="I117" s="121"/>
      <c r="J117" s="133" t="s">
        <v>258</v>
      </c>
    </row>
    <row r="118" spans="1:10" s="9" customFormat="1" ht="15" customHeight="1" x14ac:dyDescent="0.2">
      <c r="A118" s="150">
        <v>12</v>
      </c>
      <c r="B118" s="150" t="s">
        <v>25</v>
      </c>
      <c r="C118" s="118">
        <v>50607</v>
      </c>
      <c r="D118" s="117" t="s">
        <v>41</v>
      </c>
      <c r="E118" s="118" t="s">
        <v>143</v>
      </c>
      <c r="F118" s="128" t="s">
        <v>184</v>
      </c>
      <c r="G118" s="128" t="s">
        <v>142</v>
      </c>
      <c r="H118" s="117" t="s">
        <v>46</v>
      </c>
      <c r="I118" s="117" t="s">
        <v>57</v>
      </c>
      <c r="J118" s="195" t="s">
        <v>444</v>
      </c>
    </row>
    <row r="119" spans="1:10" s="9" customFormat="1" ht="15" customHeight="1" x14ac:dyDescent="0.2">
      <c r="A119" s="150">
        <v>12</v>
      </c>
      <c r="B119" s="150" t="s">
        <v>25</v>
      </c>
      <c r="C119" s="118">
        <v>50707</v>
      </c>
      <c r="D119" s="117" t="s">
        <v>41</v>
      </c>
      <c r="E119" s="118" t="s">
        <v>144</v>
      </c>
      <c r="F119" s="128" t="s">
        <v>184</v>
      </c>
      <c r="G119" s="128" t="s">
        <v>142</v>
      </c>
      <c r="H119" s="117" t="s">
        <v>46</v>
      </c>
      <c r="I119" s="117" t="s">
        <v>60</v>
      </c>
      <c r="J119" s="196"/>
    </row>
    <row r="120" spans="1:10" s="9" customFormat="1" ht="15" customHeight="1" x14ac:dyDescent="0.2">
      <c r="A120" s="150">
        <v>12</v>
      </c>
      <c r="B120" s="150" t="s">
        <v>25</v>
      </c>
      <c r="C120" s="118">
        <v>50605</v>
      </c>
      <c r="D120" s="117" t="s">
        <v>41</v>
      </c>
      <c r="E120" s="118" t="s">
        <v>145</v>
      </c>
      <c r="F120" s="128" t="s">
        <v>184</v>
      </c>
      <c r="G120" s="128" t="s">
        <v>142</v>
      </c>
      <c r="H120" s="117" t="s">
        <v>47</v>
      </c>
      <c r="I120" s="117" t="s">
        <v>57</v>
      </c>
      <c r="J120" s="196"/>
    </row>
    <row r="121" spans="1:10" s="9" customFormat="1" ht="15" customHeight="1" x14ac:dyDescent="0.2">
      <c r="A121" s="150">
        <v>12</v>
      </c>
      <c r="B121" s="150" t="s">
        <v>25</v>
      </c>
      <c r="C121" s="118">
        <v>50705</v>
      </c>
      <c r="D121" s="117" t="s">
        <v>41</v>
      </c>
      <c r="E121" s="118" t="s">
        <v>146</v>
      </c>
      <c r="F121" s="128" t="s">
        <v>184</v>
      </c>
      <c r="G121" s="128" t="s">
        <v>142</v>
      </c>
      <c r="H121" s="117" t="s">
        <v>47</v>
      </c>
      <c r="I121" s="117" t="s">
        <v>60</v>
      </c>
      <c r="J121" s="196"/>
    </row>
    <row r="122" spans="1:10" s="9" customFormat="1" ht="15" customHeight="1" x14ac:dyDescent="0.2">
      <c r="A122" s="150">
        <v>12</v>
      </c>
      <c r="B122" s="150" t="s">
        <v>25</v>
      </c>
      <c r="C122" s="118">
        <v>50608</v>
      </c>
      <c r="D122" s="117" t="s">
        <v>90</v>
      </c>
      <c r="E122" s="118" t="s">
        <v>147</v>
      </c>
      <c r="F122" s="128" t="s">
        <v>184</v>
      </c>
      <c r="G122" s="128" t="s">
        <v>142</v>
      </c>
      <c r="H122" s="117" t="s">
        <v>48</v>
      </c>
      <c r="I122" s="117" t="s">
        <v>57</v>
      </c>
      <c r="J122" s="196"/>
    </row>
    <row r="123" spans="1:10" s="9" customFormat="1" ht="15" customHeight="1" x14ac:dyDescent="0.2">
      <c r="A123" s="150">
        <v>12</v>
      </c>
      <c r="B123" s="150" t="s">
        <v>25</v>
      </c>
      <c r="C123" s="118">
        <v>50708</v>
      </c>
      <c r="D123" s="117" t="s">
        <v>90</v>
      </c>
      <c r="E123" s="118" t="s">
        <v>148</v>
      </c>
      <c r="F123" s="128" t="s">
        <v>184</v>
      </c>
      <c r="G123" s="128" t="s">
        <v>142</v>
      </c>
      <c r="H123" s="117" t="s">
        <v>48</v>
      </c>
      <c r="I123" s="117" t="s">
        <v>60</v>
      </c>
      <c r="J123" s="196"/>
    </row>
    <row r="124" spans="1:10" s="9" customFormat="1" ht="15" customHeight="1" x14ac:dyDescent="0.2">
      <c r="A124" s="150">
        <v>12</v>
      </c>
      <c r="B124" s="150" t="s">
        <v>25</v>
      </c>
      <c r="C124" s="118">
        <v>50606</v>
      </c>
      <c r="D124" s="118" t="s">
        <v>91</v>
      </c>
      <c r="E124" s="118" t="s">
        <v>149</v>
      </c>
      <c r="F124" s="128" t="s">
        <v>184</v>
      </c>
      <c r="G124" s="128" t="s">
        <v>142</v>
      </c>
      <c r="H124" s="117" t="s">
        <v>49</v>
      </c>
      <c r="I124" s="117" t="s">
        <v>57</v>
      </c>
      <c r="J124" s="196"/>
    </row>
    <row r="125" spans="1:10" s="9" customFormat="1" ht="15" customHeight="1" x14ac:dyDescent="0.2">
      <c r="A125" s="150">
        <v>12</v>
      </c>
      <c r="B125" s="150" t="s">
        <v>25</v>
      </c>
      <c r="C125" s="118">
        <v>50706</v>
      </c>
      <c r="D125" s="118" t="s">
        <v>91</v>
      </c>
      <c r="E125" s="118" t="s">
        <v>150</v>
      </c>
      <c r="F125" s="128" t="s">
        <v>184</v>
      </c>
      <c r="G125" s="128" t="s">
        <v>142</v>
      </c>
      <c r="H125" s="117" t="s">
        <v>49</v>
      </c>
      <c r="I125" s="117" t="s">
        <v>60</v>
      </c>
      <c r="J125" s="196"/>
    </row>
    <row r="126" spans="1:10" s="9" customFormat="1" ht="15" customHeight="1" x14ac:dyDescent="0.2">
      <c r="A126" s="150">
        <v>12</v>
      </c>
      <c r="B126" s="150" t="s">
        <v>25</v>
      </c>
      <c r="C126" s="118">
        <v>50618</v>
      </c>
      <c r="D126" s="118" t="s">
        <v>91</v>
      </c>
      <c r="E126" s="118" t="s">
        <v>151</v>
      </c>
      <c r="F126" s="128" t="s">
        <v>184</v>
      </c>
      <c r="G126" s="128" t="s">
        <v>142</v>
      </c>
      <c r="H126" s="117" t="s">
        <v>50</v>
      </c>
      <c r="I126" s="117" t="s">
        <v>52</v>
      </c>
      <c r="J126" s="196"/>
    </row>
    <row r="127" spans="1:10" s="9" customFormat="1" ht="15" customHeight="1" x14ac:dyDescent="0.2">
      <c r="A127" s="150">
        <v>12</v>
      </c>
      <c r="B127" s="150" t="s">
        <v>25</v>
      </c>
      <c r="C127" s="118">
        <v>50718</v>
      </c>
      <c r="D127" s="118" t="s">
        <v>91</v>
      </c>
      <c r="E127" s="118" t="s">
        <v>152</v>
      </c>
      <c r="F127" s="128" t="s">
        <v>184</v>
      </c>
      <c r="G127" s="128" t="s">
        <v>142</v>
      </c>
      <c r="H127" s="117" t="s">
        <v>50</v>
      </c>
      <c r="I127" s="117" t="s">
        <v>51</v>
      </c>
      <c r="J127" s="196"/>
    </row>
    <row r="128" spans="1:10" s="9" customFormat="1" ht="15" customHeight="1" x14ac:dyDescent="0.2">
      <c r="A128" s="150">
        <v>12</v>
      </c>
      <c r="B128" s="150" t="s">
        <v>25</v>
      </c>
      <c r="C128" s="118">
        <v>60118</v>
      </c>
      <c r="D128" s="118" t="s">
        <v>92</v>
      </c>
      <c r="E128" s="118" t="s">
        <v>153</v>
      </c>
      <c r="F128" s="128" t="s">
        <v>184</v>
      </c>
      <c r="G128" s="128" t="s">
        <v>142</v>
      </c>
      <c r="H128" s="117" t="s">
        <v>53</v>
      </c>
      <c r="I128" s="117" t="s">
        <v>54</v>
      </c>
      <c r="J128" s="197"/>
    </row>
    <row r="129" spans="1:10" s="6" customFormat="1" ht="15" customHeight="1" x14ac:dyDescent="0.2">
      <c r="A129" s="161">
        <v>13</v>
      </c>
      <c r="B129" s="162" t="s">
        <v>9</v>
      </c>
      <c r="C129" s="119"/>
      <c r="D129" s="119"/>
      <c r="E129" s="120"/>
      <c r="F129" s="149"/>
      <c r="G129" s="149"/>
      <c r="H129" s="120"/>
      <c r="I129" s="121"/>
      <c r="J129" s="133" t="s">
        <v>258</v>
      </c>
    </row>
    <row r="130" spans="1:10" s="7" customFormat="1" ht="15" customHeight="1" x14ac:dyDescent="0.2">
      <c r="A130" s="151">
        <v>13</v>
      </c>
      <c r="B130" s="151" t="s">
        <v>9</v>
      </c>
      <c r="C130" s="118">
        <v>60106</v>
      </c>
      <c r="D130" s="117" t="s">
        <v>413</v>
      </c>
      <c r="E130" s="118" t="s">
        <v>185</v>
      </c>
      <c r="F130" s="128" t="s">
        <v>184</v>
      </c>
      <c r="G130" s="128" t="s">
        <v>142</v>
      </c>
      <c r="H130" s="117" t="s">
        <v>55</v>
      </c>
      <c r="I130" s="117" t="s">
        <v>54</v>
      </c>
      <c r="J130" s="132" t="s">
        <v>258</v>
      </c>
    </row>
    <row r="131" spans="1:10" s="7" customFormat="1" ht="15" customHeight="1" x14ac:dyDescent="0.2">
      <c r="A131" s="151">
        <v>13</v>
      </c>
      <c r="B131" s="151" t="s">
        <v>9</v>
      </c>
      <c r="C131" s="118">
        <v>50606</v>
      </c>
      <c r="D131" s="118" t="s">
        <v>84</v>
      </c>
      <c r="E131" s="118" t="s">
        <v>149</v>
      </c>
      <c r="F131" s="128" t="s">
        <v>184</v>
      </c>
      <c r="G131" s="128" t="s">
        <v>142</v>
      </c>
      <c r="H131" s="118" t="s">
        <v>49</v>
      </c>
      <c r="I131" s="117" t="s">
        <v>57</v>
      </c>
      <c r="J131" s="132" t="s">
        <v>258</v>
      </c>
    </row>
    <row r="132" spans="1:10" s="7" customFormat="1" ht="15" customHeight="1" x14ac:dyDescent="0.2">
      <c r="A132" s="151">
        <v>13</v>
      </c>
      <c r="B132" s="151" t="s">
        <v>9</v>
      </c>
      <c r="C132" s="118">
        <v>50706</v>
      </c>
      <c r="D132" s="118" t="s">
        <v>84</v>
      </c>
      <c r="E132" s="118" t="s">
        <v>186</v>
      </c>
      <c r="F132" s="128" t="s">
        <v>184</v>
      </c>
      <c r="G132" s="128" t="s">
        <v>142</v>
      </c>
      <c r="H132" s="118" t="s">
        <v>49</v>
      </c>
      <c r="I132" s="117" t="s">
        <v>60</v>
      </c>
      <c r="J132" s="132" t="s">
        <v>258</v>
      </c>
    </row>
    <row r="133" spans="1:10" s="7" customFormat="1" ht="15" customHeight="1" x14ac:dyDescent="0.2">
      <c r="A133" s="151">
        <v>13</v>
      </c>
      <c r="B133" s="151" t="s">
        <v>9</v>
      </c>
      <c r="C133" s="118">
        <v>60118</v>
      </c>
      <c r="D133" s="118" t="s">
        <v>84</v>
      </c>
      <c r="E133" s="118" t="s">
        <v>153</v>
      </c>
      <c r="F133" s="128" t="s">
        <v>184</v>
      </c>
      <c r="G133" s="128" t="s">
        <v>142</v>
      </c>
      <c r="H133" s="118" t="s">
        <v>53</v>
      </c>
      <c r="I133" s="117" t="s">
        <v>83</v>
      </c>
      <c r="J133" s="132" t="s">
        <v>258</v>
      </c>
    </row>
    <row r="134" spans="1:10" s="6" customFormat="1" ht="15" customHeight="1" x14ac:dyDescent="0.2">
      <c r="A134" s="161">
        <v>14</v>
      </c>
      <c r="B134" s="162" t="s">
        <v>26</v>
      </c>
      <c r="C134" s="119"/>
      <c r="D134" s="119"/>
      <c r="E134" s="120"/>
      <c r="F134" s="149"/>
      <c r="G134" s="149"/>
      <c r="H134" s="120"/>
      <c r="I134" s="120"/>
      <c r="J134" s="133" t="s">
        <v>258</v>
      </c>
    </row>
    <row r="135" spans="1:10" s="11" customFormat="1" ht="15" customHeight="1" x14ac:dyDescent="0.2">
      <c r="A135" s="150">
        <v>14</v>
      </c>
      <c r="B135" s="150" t="s">
        <v>26</v>
      </c>
      <c r="C135" s="123">
        <v>50110</v>
      </c>
      <c r="D135" s="123" t="s">
        <v>414</v>
      </c>
      <c r="E135" s="118" t="s">
        <v>324</v>
      </c>
      <c r="F135" s="128" t="s">
        <v>184</v>
      </c>
      <c r="G135" s="128" t="s">
        <v>142</v>
      </c>
      <c r="H135" s="117" t="s">
        <v>87</v>
      </c>
      <c r="I135" s="117" t="s">
        <v>67</v>
      </c>
      <c r="J135" s="195" t="s">
        <v>444</v>
      </c>
    </row>
    <row r="136" spans="1:10" s="11" customFormat="1" ht="15" customHeight="1" x14ac:dyDescent="0.2">
      <c r="A136" s="150">
        <v>14</v>
      </c>
      <c r="B136" s="150" t="s">
        <v>26</v>
      </c>
      <c r="C136" s="123">
        <v>50211</v>
      </c>
      <c r="D136" s="123" t="s">
        <v>414</v>
      </c>
      <c r="E136" s="118" t="s">
        <v>325</v>
      </c>
      <c r="F136" s="128" t="s">
        <v>184</v>
      </c>
      <c r="G136" s="128" t="s">
        <v>142</v>
      </c>
      <c r="H136" s="117" t="s">
        <v>87</v>
      </c>
      <c r="I136" s="117" t="s">
        <v>68</v>
      </c>
      <c r="J136" s="196"/>
    </row>
    <row r="137" spans="1:10" s="11" customFormat="1" ht="15" customHeight="1" x14ac:dyDescent="0.2">
      <c r="A137" s="150">
        <v>14</v>
      </c>
      <c r="B137" s="150" t="s">
        <v>26</v>
      </c>
      <c r="C137" s="123">
        <v>50311</v>
      </c>
      <c r="D137" s="123" t="s">
        <v>414</v>
      </c>
      <c r="E137" s="118" t="s">
        <v>326</v>
      </c>
      <c r="F137" s="128" t="s">
        <v>184</v>
      </c>
      <c r="G137" s="128" t="s">
        <v>142</v>
      </c>
      <c r="H137" s="117" t="s">
        <v>87</v>
      </c>
      <c r="I137" s="117" t="s">
        <v>22</v>
      </c>
      <c r="J137" s="196"/>
    </row>
    <row r="138" spans="1:10" s="11" customFormat="1" ht="15" customHeight="1" x14ac:dyDescent="0.2">
      <c r="A138" s="150">
        <v>14</v>
      </c>
      <c r="B138" s="150" t="s">
        <v>26</v>
      </c>
      <c r="C138" s="123">
        <v>50417</v>
      </c>
      <c r="D138" s="123" t="s">
        <v>414</v>
      </c>
      <c r="E138" s="118" t="s">
        <v>327</v>
      </c>
      <c r="F138" s="128" t="s">
        <v>184</v>
      </c>
      <c r="G138" s="128" t="s">
        <v>142</v>
      </c>
      <c r="H138" s="117" t="s">
        <v>88</v>
      </c>
      <c r="I138" s="117" t="s">
        <v>69</v>
      </c>
      <c r="J138" s="196"/>
    </row>
    <row r="139" spans="1:10" s="11" customFormat="1" ht="15" customHeight="1" x14ac:dyDescent="0.2">
      <c r="A139" s="150">
        <v>14</v>
      </c>
      <c r="B139" s="150" t="s">
        <v>26</v>
      </c>
      <c r="C139" s="123">
        <v>50118</v>
      </c>
      <c r="D139" s="123" t="s">
        <v>414</v>
      </c>
      <c r="E139" s="118" t="s">
        <v>291</v>
      </c>
      <c r="F139" s="128" t="s">
        <v>184</v>
      </c>
      <c r="G139" s="128" t="s">
        <v>142</v>
      </c>
      <c r="H139" s="117" t="s">
        <v>72</v>
      </c>
      <c r="I139" s="117" t="s">
        <v>67</v>
      </c>
      <c r="J139" s="196"/>
    </row>
    <row r="140" spans="1:10" s="11" customFormat="1" ht="15" customHeight="1" x14ac:dyDescent="0.2">
      <c r="A140" s="150">
        <v>14</v>
      </c>
      <c r="B140" s="150" t="s">
        <v>26</v>
      </c>
      <c r="C140" s="123">
        <v>50218</v>
      </c>
      <c r="D140" s="123" t="s">
        <v>414</v>
      </c>
      <c r="E140" s="118" t="s">
        <v>313</v>
      </c>
      <c r="F140" s="128" t="s">
        <v>184</v>
      </c>
      <c r="G140" s="128" t="s">
        <v>142</v>
      </c>
      <c r="H140" s="117" t="s">
        <v>71</v>
      </c>
      <c r="I140" s="117" t="s">
        <v>68</v>
      </c>
      <c r="J140" s="196"/>
    </row>
    <row r="141" spans="1:10" s="11" customFormat="1" ht="15" customHeight="1" x14ac:dyDescent="0.2">
      <c r="A141" s="150">
        <v>14</v>
      </c>
      <c r="B141" s="150" t="s">
        <v>26</v>
      </c>
      <c r="C141" s="123">
        <v>50318</v>
      </c>
      <c r="D141" s="123" t="s">
        <v>414</v>
      </c>
      <c r="E141" s="118" t="s">
        <v>314</v>
      </c>
      <c r="F141" s="128" t="s">
        <v>184</v>
      </c>
      <c r="G141" s="128" t="s">
        <v>142</v>
      </c>
      <c r="H141" s="117" t="s">
        <v>71</v>
      </c>
      <c r="I141" s="117" t="s">
        <v>22</v>
      </c>
      <c r="J141" s="196"/>
    </row>
    <row r="142" spans="1:10" s="11" customFormat="1" ht="15" customHeight="1" x14ac:dyDescent="0.2">
      <c r="A142" s="150">
        <v>14</v>
      </c>
      <c r="B142" s="150" t="s">
        <v>26</v>
      </c>
      <c r="C142" s="123">
        <v>50418</v>
      </c>
      <c r="D142" s="123" t="s">
        <v>414</v>
      </c>
      <c r="E142" s="118" t="s">
        <v>315</v>
      </c>
      <c r="F142" s="128" t="s">
        <v>184</v>
      </c>
      <c r="G142" s="128" t="s">
        <v>142</v>
      </c>
      <c r="H142" s="117" t="s">
        <v>72</v>
      </c>
      <c r="I142" s="117" t="s">
        <v>69</v>
      </c>
      <c r="J142" s="196"/>
    </row>
    <row r="143" spans="1:10" s="11" customFormat="1" ht="15" customHeight="1" x14ac:dyDescent="0.2">
      <c r="A143" s="150">
        <v>14</v>
      </c>
      <c r="B143" s="150" t="s">
        <v>26</v>
      </c>
      <c r="C143" s="123">
        <v>50608</v>
      </c>
      <c r="D143" s="123" t="s">
        <v>414</v>
      </c>
      <c r="E143" s="118" t="s">
        <v>147</v>
      </c>
      <c r="F143" s="128" t="s">
        <v>184</v>
      </c>
      <c r="G143" s="128" t="s">
        <v>142</v>
      </c>
      <c r="H143" s="117" t="s">
        <v>48</v>
      </c>
      <c r="I143" s="117" t="s">
        <v>52</v>
      </c>
      <c r="J143" s="196"/>
    </row>
    <row r="144" spans="1:10" s="5" customFormat="1" ht="15" customHeight="1" x14ac:dyDescent="0.2">
      <c r="A144" s="150">
        <v>14</v>
      </c>
      <c r="B144" s="150" t="s">
        <v>26</v>
      </c>
      <c r="C144" s="123">
        <v>50708</v>
      </c>
      <c r="D144" s="123" t="s">
        <v>414</v>
      </c>
      <c r="E144" s="118" t="s">
        <v>148</v>
      </c>
      <c r="F144" s="128" t="s">
        <v>184</v>
      </c>
      <c r="G144" s="128" t="s">
        <v>142</v>
      </c>
      <c r="H144" s="117" t="s">
        <v>48</v>
      </c>
      <c r="I144" s="117" t="s">
        <v>51</v>
      </c>
      <c r="J144" s="196"/>
    </row>
    <row r="145" spans="1:10" s="5" customFormat="1" ht="15" customHeight="1" x14ac:dyDescent="0.2">
      <c r="A145" s="150">
        <v>14</v>
      </c>
      <c r="B145" s="150" t="s">
        <v>26</v>
      </c>
      <c r="C145" s="123">
        <v>50618</v>
      </c>
      <c r="D145" s="123" t="s">
        <v>414</v>
      </c>
      <c r="E145" s="123" t="s">
        <v>151</v>
      </c>
      <c r="F145" s="128" t="s">
        <v>184</v>
      </c>
      <c r="G145" s="128" t="s">
        <v>142</v>
      </c>
      <c r="H145" s="117" t="s">
        <v>50</v>
      </c>
      <c r="I145" s="117" t="s">
        <v>52</v>
      </c>
      <c r="J145" s="196"/>
    </row>
    <row r="146" spans="1:10" s="5" customFormat="1" ht="15" customHeight="1" x14ac:dyDescent="0.2">
      <c r="A146" s="150">
        <v>14</v>
      </c>
      <c r="B146" s="150" t="s">
        <v>26</v>
      </c>
      <c r="C146" s="123">
        <v>50718</v>
      </c>
      <c r="D146" s="123" t="s">
        <v>414</v>
      </c>
      <c r="E146" s="123" t="s">
        <v>152</v>
      </c>
      <c r="F146" s="128" t="s">
        <v>184</v>
      </c>
      <c r="G146" s="128" t="s">
        <v>142</v>
      </c>
      <c r="H146" s="117" t="s">
        <v>50</v>
      </c>
      <c r="I146" s="117" t="s">
        <v>51</v>
      </c>
      <c r="J146" s="196"/>
    </row>
    <row r="147" spans="1:10" s="5" customFormat="1" ht="15" customHeight="1" x14ac:dyDescent="0.2">
      <c r="A147" s="150">
        <v>14</v>
      </c>
      <c r="B147" s="150" t="s">
        <v>26</v>
      </c>
      <c r="C147" s="123">
        <v>60118</v>
      </c>
      <c r="D147" s="123" t="s">
        <v>414</v>
      </c>
      <c r="E147" s="123" t="s">
        <v>153</v>
      </c>
      <c r="F147" s="128" t="s">
        <v>184</v>
      </c>
      <c r="G147" s="128" t="s">
        <v>142</v>
      </c>
      <c r="H147" s="117" t="s">
        <v>53</v>
      </c>
      <c r="I147" s="117" t="s">
        <v>54</v>
      </c>
      <c r="J147" s="197"/>
    </row>
    <row r="148" spans="1:10" s="6" customFormat="1" ht="15" customHeight="1" x14ac:dyDescent="0.2">
      <c r="A148" s="161">
        <v>15</v>
      </c>
      <c r="B148" s="162" t="s">
        <v>10</v>
      </c>
      <c r="C148" s="119"/>
      <c r="D148" s="119"/>
      <c r="E148" s="120"/>
      <c r="F148" s="149"/>
      <c r="G148" s="149"/>
      <c r="H148" s="120"/>
      <c r="I148" s="120"/>
      <c r="J148" s="133" t="s">
        <v>258</v>
      </c>
    </row>
    <row r="149" spans="1:10" s="7" customFormat="1" ht="15" customHeight="1" x14ac:dyDescent="0.2">
      <c r="A149" s="151">
        <v>15</v>
      </c>
      <c r="B149" s="151" t="s">
        <v>10</v>
      </c>
      <c r="C149" s="118">
        <v>50108</v>
      </c>
      <c r="D149" s="118"/>
      <c r="E149" s="118" t="s">
        <v>187</v>
      </c>
      <c r="F149" s="128" t="s">
        <v>184</v>
      </c>
      <c r="G149" s="128" t="s">
        <v>142</v>
      </c>
      <c r="H149" s="117" t="s">
        <v>10</v>
      </c>
      <c r="I149" s="117" t="s">
        <v>67</v>
      </c>
      <c r="J149" s="192" t="s">
        <v>444</v>
      </c>
    </row>
    <row r="150" spans="1:10" s="7" customFormat="1" ht="15" customHeight="1" x14ac:dyDescent="0.2">
      <c r="A150" s="151">
        <v>15</v>
      </c>
      <c r="B150" s="151" t="s">
        <v>10</v>
      </c>
      <c r="C150" s="118">
        <v>50209</v>
      </c>
      <c r="D150" s="118"/>
      <c r="E150" s="118" t="s">
        <v>188</v>
      </c>
      <c r="F150" s="128" t="s">
        <v>184</v>
      </c>
      <c r="G150" s="128" t="s">
        <v>142</v>
      </c>
      <c r="H150" s="117" t="s">
        <v>10</v>
      </c>
      <c r="I150" s="117" t="s">
        <v>68</v>
      </c>
      <c r="J150" s="193"/>
    </row>
    <row r="151" spans="1:10" s="7" customFormat="1" ht="15" customHeight="1" x14ac:dyDescent="0.2">
      <c r="A151" s="151">
        <v>15</v>
      </c>
      <c r="B151" s="151" t="s">
        <v>10</v>
      </c>
      <c r="C151" s="118">
        <v>50309</v>
      </c>
      <c r="D151" s="118"/>
      <c r="E151" s="118" t="s">
        <v>189</v>
      </c>
      <c r="F151" s="128" t="s">
        <v>184</v>
      </c>
      <c r="G151" s="128" t="s">
        <v>142</v>
      </c>
      <c r="H151" s="117" t="s">
        <v>10</v>
      </c>
      <c r="I151" s="117" t="s">
        <v>22</v>
      </c>
      <c r="J151" s="193"/>
    </row>
    <row r="152" spans="1:10" s="7" customFormat="1" ht="15" customHeight="1" x14ac:dyDescent="0.2">
      <c r="A152" s="151">
        <v>15</v>
      </c>
      <c r="B152" s="151" t="s">
        <v>10</v>
      </c>
      <c r="C152" s="118">
        <v>50415</v>
      </c>
      <c r="D152" s="118"/>
      <c r="E152" s="118" t="s">
        <v>190</v>
      </c>
      <c r="F152" s="128" t="s">
        <v>184</v>
      </c>
      <c r="G152" s="128" t="s">
        <v>142</v>
      </c>
      <c r="H152" s="117" t="s">
        <v>82</v>
      </c>
      <c r="I152" s="117" t="s">
        <v>69</v>
      </c>
      <c r="J152" s="193"/>
    </row>
    <row r="153" spans="1:10" s="12" customFormat="1" ht="15" customHeight="1" x14ac:dyDescent="0.2">
      <c r="A153" s="151">
        <v>15</v>
      </c>
      <c r="B153" s="151" t="s">
        <v>10</v>
      </c>
      <c r="C153" s="118">
        <v>50118</v>
      </c>
      <c r="D153" s="118" t="s">
        <v>36</v>
      </c>
      <c r="E153" s="118" t="s">
        <v>191</v>
      </c>
      <c r="F153" s="128" t="s">
        <v>184</v>
      </c>
      <c r="G153" s="128" t="s">
        <v>142</v>
      </c>
      <c r="H153" s="122" t="s">
        <v>71</v>
      </c>
      <c r="I153" s="122" t="s">
        <v>67</v>
      </c>
      <c r="J153" s="193"/>
    </row>
    <row r="154" spans="1:10" s="7" customFormat="1" ht="15" customHeight="1" x14ac:dyDescent="0.2">
      <c r="A154" s="151">
        <v>15</v>
      </c>
      <c r="B154" s="151" t="s">
        <v>10</v>
      </c>
      <c r="C154" s="118">
        <v>50218</v>
      </c>
      <c r="D154" s="118" t="s">
        <v>36</v>
      </c>
      <c r="E154" s="118" t="s">
        <v>192</v>
      </c>
      <c r="F154" s="128" t="s">
        <v>184</v>
      </c>
      <c r="G154" s="128" t="s">
        <v>142</v>
      </c>
      <c r="H154" s="122" t="s">
        <v>71</v>
      </c>
      <c r="I154" s="122" t="s">
        <v>68</v>
      </c>
      <c r="J154" s="193"/>
    </row>
    <row r="155" spans="1:10" s="7" customFormat="1" ht="15" customHeight="1" x14ac:dyDescent="0.2">
      <c r="A155" s="151">
        <v>15</v>
      </c>
      <c r="B155" s="151" t="s">
        <v>10</v>
      </c>
      <c r="C155" s="118">
        <v>50318</v>
      </c>
      <c r="D155" s="118" t="s">
        <v>36</v>
      </c>
      <c r="E155" s="118" t="s">
        <v>193</v>
      </c>
      <c r="F155" s="128" t="s">
        <v>184</v>
      </c>
      <c r="G155" s="128" t="s">
        <v>142</v>
      </c>
      <c r="H155" s="122" t="s">
        <v>71</v>
      </c>
      <c r="I155" s="122" t="s">
        <v>22</v>
      </c>
      <c r="J155" s="193"/>
    </row>
    <row r="156" spans="1:10" s="7" customFormat="1" ht="15" customHeight="1" x14ac:dyDescent="0.2">
      <c r="A156" s="151">
        <v>15</v>
      </c>
      <c r="B156" s="151" t="s">
        <v>10</v>
      </c>
      <c r="C156" s="118">
        <v>50418</v>
      </c>
      <c r="D156" s="118" t="s">
        <v>36</v>
      </c>
      <c r="E156" s="118" t="s">
        <v>194</v>
      </c>
      <c r="F156" s="128" t="s">
        <v>184</v>
      </c>
      <c r="G156" s="128" t="s">
        <v>142</v>
      </c>
      <c r="H156" s="122" t="s">
        <v>72</v>
      </c>
      <c r="I156" s="122" t="s">
        <v>69</v>
      </c>
      <c r="J156" s="194"/>
    </row>
    <row r="157" spans="1:10" s="6" customFormat="1" ht="15" customHeight="1" x14ac:dyDescent="0.2">
      <c r="A157" s="161">
        <v>16</v>
      </c>
      <c r="B157" s="162" t="s">
        <v>12</v>
      </c>
      <c r="C157" s="119"/>
      <c r="D157" s="119"/>
      <c r="E157" s="120"/>
      <c r="F157" s="149"/>
      <c r="G157" s="149"/>
      <c r="H157" s="120"/>
      <c r="I157" s="120"/>
      <c r="J157" s="133" t="s">
        <v>258</v>
      </c>
    </row>
    <row r="158" spans="1:10" s="9" customFormat="1" ht="15" customHeight="1" x14ac:dyDescent="0.2">
      <c r="A158" s="117">
        <v>16</v>
      </c>
      <c r="B158" s="117" t="s">
        <v>12</v>
      </c>
      <c r="C158" s="123">
        <v>20501</v>
      </c>
      <c r="D158" s="124"/>
      <c r="E158" s="123" t="s">
        <v>42</v>
      </c>
      <c r="F158" s="128" t="s">
        <v>196</v>
      </c>
      <c r="G158" s="152" t="s">
        <v>195</v>
      </c>
      <c r="H158" s="123" t="s">
        <v>273</v>
      </c>
      <c r="I158" s="117" t="s">
        <v>272</v>
      </c>
      <c r="J158" s="200" t="s">
        <v>351</v>
      </c>
    </row>
    <row r="159" spans="1:10" s="9" customFormat="1" ht="15" customHeight="1" x14ac:dyDescent="0.2">
      <c r="A159" s="117">
        <v>16</v>
      </c>
      <c r="B159" s="117" t="s">
        <v>12</v>
      </c>
      <c r="C159" s="123">
        <v>20502</v>
      </c>
      <c r="D159" s="124"/>
      <c r="E159" s="123" t="s">
        <v>43</v>
      </c>
      <c r="F159" s="128" t="s">
        <v>196</v>
      </c>
      <c r="G159" s="152" t="s">
        <v>195</v>
      </c>
      <c r="H159" s="123" t="s">
        <v>274</v>
      </c>
      <c r="I159" s="117" t="s">
        <v>272</v>
      </c>
      <c r="J159" s="208"/>
    </row>
    <row r="160" spans="1:10" s="9" customFormat="1" ht="15" customHeight="1" x14ac:dyDescent="0.2">
      <c r="A160" s="117">
        <v>16</v>
      </c>
      <c r="B160" s="117" t="s">
        <v>12</v>
      </c>
      <c r="C160" s="123">
        <v>47901</v>
      </c>
      <c r="D160" s="117" t="s">
        <v>260</v>
      </c>
      <c r="E160" s="123" t="s">
        <v>44</v>
      </c>
      <c r="F160" s="128" t="s">
        <v>196</v>
      </c>
      <c r="G160" s="152" t="s">
        <v>195</v>
      </c>
      <c r="H160" s="123" t="s">
        <v>275</v>
      </c>
      <c r="I160" s="117" t="s">
        <v>118</v>
      </c>
      <c r="J160" s="201"/>
    </row>
    <row r="161" spans="1:11" s="6" customFormat="1" ht="15" customHeight="1" x14ac:dyDescent="0.2">
      <c r="A161" s="161">
        <v>17</v>
      </c>
      <c r="B161" s="162" t="s">
        <v>13</v>
      </c>
      <c r="C161" s="119"/>
      <c r="D161" s="119"/>
      <c r="E161" s="120"/>
      <c r="F161" s="149"/>
      <c r="G161" s="149"/>
      <c r="H161" s="120"/>
      <c r="I161" s="120"/>
      <c r="J161" s="133" t="s">
        <v>258</v>
      </c>
    </row>
    <row r="162" spans="1:11" s="7" customFormat="1" ht="15" customHeight="1" x14ac:dyDescent="0.2">
      <c r="A162" s="117">
        <v>17</v>
      </c>
      <c r="B162" s="117" t="s">
        <v>13</v>
      </c>
      <c r="C162" s="118">
        <v>30602</v>
      </c>
      <c r="D162" s="123" t="s">
        <v>257</v>
      </c>
      <c r="E162" s="118" t="s">
        <v>93</v>
      </c>
      <c r="F162" s="152" t="s">
        <v>199</v>
      </c>
      <c r="G162" s="153" t="s">
        <v>198</v>
      </c>
      <c r="H162" s="117" t="s">
        <v>341</v>
      </c>
      <c r="I162" s="117" t="s">
        <v>340</v>
      </c>
      <c r="J162" s="200" t="s">
        <v>402</v>
      </c>
    </row>
    <row r="163" spans="1:11" s="7" customFormat="1" ht="15" customHeight="1" x14ac:dyDescent="0.2">
      <c r="A163" s="117">
        <v>17</v>
      </c>
      <c r="B163" s="117" t="s">
        <v>13</v>
      </c>
      <c r="C163" s="123">
        <v>47901</v>
      </c>
      <c r="D163" s="123" t="s">
        <v>355</v>
      </c>
      <c r="E163" s="123" t="s">
        <v>44</v>
      </c>
      <c r="F163" s="152" t="s">
        <v>199</v>
      </c>
      <c r="G163" s="153" t="s">
        <v>198</v>
      </c>
      <c r="H163" s="123" t="s">
        <v>275</v>
      </c>
      <c r="I163" s="117" t="s">
        <v>118</v>
      </c>
      <c r="J163" s="201"/>
    </row>
    <row r="164" spans="1:11" s="14" customFormat="1" ht="15" customHeight="1" x14ac:dyDescent="0.2">
      <c r="A164" s="164">
        <v>18</v>
      </c>
      <c r="B164" s="165" t="s">
        <v>14</v>
      </c>
      <c r="C164" s="125"/>
      <c r="D164" s="125"/>
      <c r="E164" s="154"/>
      <c r="F164" s="126" t="s">
        <v>121</v>
      </c>
      <c r="G164" s="127" t="s">
        <v>121</v>
      </c>
      <c r="H164" s="127" t="s">
        <v>121</v>
      </c>
      <c r="I164" s="127" t="s">
        <v>121</v>
      </c>
      <c r="J164" s="136" t="s">
        <v>258</v>
      </c>
    </row>
    <row r="165" spans="1:11" s="6" customFormat="1" ht="15" customHeight="1" x14ac:dyDescent="0.2">
      <c r="A165" s="161">
        <v>19</v>
      </c>
      <c r="B165" s="162" t="s">
        <v>15</v>
      </c>
      <c r="C165" s="119"/>
      <c r="D165" s="119"/>
      <c r="E165" s="120"/>
      <c r="F165" s="149"/>
      <c r="G165" s="149"/>
      <c r="H165" s="120"/>
      <c r="I165" s="120"/>
      <c r="J165" s="133" t="s">
        <v>258</v>
      </c>
    </row>
    <row r="166" spans="1:11" s="9" customFormat="1" ht="15" customHeight="1" x14ac:dyDescent="0.2">
      <c r="A166" s="117">
        <v>19</v>
      </c>
      <c r="B166" s="117" t="s">
        <v>15</v>
      </c>
      <c r="C166" s="123">
        <v>20601</v>
      </c>
      <c r="D166" s="123" t="s">
        <v>263</v>
      </c>
      <c r="E166" s="123" t="s">
        <v>398</v>
      </c>
      <c r="F166" s="152" t="s">
        <v>261</v>
      </c>
      <c r="G166" s="152" t="s">
        <v>262</v>
      </c>
      <c r="H166" s="123" t="s">
        <v>96</v>
      </c>
      <c r="I166" s="123" t="s">
        <v>95</v>
      </c>
      <c r="J166" s="200" t="s">
        <v>400</v>
      </c>
    </row>
    <row r="167" spans="1:11" s="9" customFormat="1" ht="15" customHeight="1" x14ac:dyDescent="0.2">
      <c r="A167" s="117">
        <v>19</v>
      </c>
      <c r="B167" s="117" t="s">
        <v>15</v>
      </c>
      <c r="C167" s="123">
        <v>20602</v>
      </c>
      <c r="D167" s="123" t="s">
        <v>263</v>
      </c>
      <c r="E167" s="123" t="s">
        <v>399</v>
      </c>
      <c r="F167" s="152" t="s">
        <v>261</v>
      </c>
      <c r="G167" s="152" t="s">
        <v>200</v>
      </c>
      <c r="H167" s="123" t="s">
        <v>97</v>
      </c>
      <c r="I167" s="123" t="s">
        <v>95</v>
      </c>
      <c r="J167" s="201"/>
    </row>
    <row r="168" spans="1:11" s="6" customFormat="1" ht="15" customHeight="1" x14ac:dyDescent="0.2">
      <c r="A168" s="161">
        <v>20</v>
      </c>
      <c r="B168" s="162" t="s">
        <v>20</v>
      </c>
      <c r="C168" s="119"/>
      <c r="D168" s="119"/>
      <c r="E168" s="120"/>
      <c r="F168" s="149"/>
      <c r="G168" s="149"/>
      <c r="H168" s="120"/>
      <c r="I168" s="120"/>
      <c r="J168" s="133" t="s">
        <v>258</v>
      </c>
    </row>
    <row r="169" spans="1:11" s="9" customFormat="1" ht="15" customHeight="1" x14ac:dyDescent="0.2">
      <c r="A169" s="117">
        <v>20</v>
      </c>
      <c r="B169" s="117" t="s">
        <v>20</v>
      </c>
      <c r="C169" s="123">
        <v>50413</v>
      </c>
      <c r="D169" s="123" t="s">
        <v>98</v>
      </c>
      <c r="E169" s="118" t="s">
        <v>77</v>
      </c>
      <c r="F169" s="128" t="s">
        <v>184</v>
      </c>
      <c r="G169" s="128" t="s">
        <v>142</v>
      </c>
      <c r="H169" s="123" t="s">
        <v>79</v>
      </c>
      <c r="I169" s="117" t="s">
        <v>69</v>
      </c>
      <c r="J169" s="132" t="s">
        <v>258</v>
      </c>
    </row>
    <row r="170" spans="1:11" s="9" customFormat="1" ht="15" customHeight="1" x14ac:dyDescent="0.2">
      <c r="A170" s="117">
        <v>20</v>
      </c>
      <c r="B170" s="117" t="s">
        <v>20</v>
      </c>
      <c r="C170" s="123">
        <v>50416</v>
      </c>
      <c r="D170" s="123" t="s">
        <v>98</v>
      </c>
      <c r="E170" s="118" t="s">
        <v>89</v>
      </c>
      <c r="F170" s="128" t="s">
        <v>184</v>
      </c>
      <c r="G170" s="128" t="s">
        <v>142</v>
      </c>
      <c r="H170" s="123" t="s">
        <v>86</v>
      </c>
      <c r="I170" s="117" t="s">
        <v>69</v>
      </c>
      <c r="J170" s="132" t="s">
        <v>258</v>
      </c>
    </row>
    <row r="171" spans="1:11" s="14" customFormat="1" ht="15" customHeight="1" x14ac:dyDescent="0.2">
      <c r="A171" s="164">
        <v>21</v>
      </c>
      <c r="B171" s="165" t="s">
        <v>29</v>
      </c>
      <c r="C171" s="125"/>
      <c r="D171" s="154"/>
      <c r="E171" s="127"/>
      <c r="F171" s="127" t="s">
        <v>397</v>
      </c>
      <c r="G171" s="127" t="s">
        <v>397</v>
      </c>
      <c r="H171" s="127" t="s">
        <v>397</v>
      </c>
      <c r="I171" s="127" t="s">
        <v>397</v>
      </c>
      <c r="J171" s="136" t="s">
        <v>258</v>
      </c>
    </row>
    <row r="172" spans="1:11" s="6" customFormat="1" ht="15" customHeight="1" x14ac:dyDescent="0.2">
      <c r="A172" s="161">
        <v>22</v>
      </c>
      <c r="B172" s="162" t="s">
        <v>17</v>
      </c>
      <c r="C172" s="119"/>
      <c r="D172" s="119"/>
      <c r="E172" s="120"/>
      <c r="F172" s="149"/>
      <c r="G172" s="149"/>
      <c r="H172" s="120"/>
      <c r="I172" s="120"/>
      <c r="J172" s="133" t="s">
        <v>258</v>
      </c>
      <c r="K172" s="112" t="s">
        <v>268</v>
      </c>
    </row>
    <row r="173" spans="1:11" s="7" customFormat="1" ht="15" customHeight="1" x14ac:dyDescent="0.2">
      <c r="A173" s="117">
        <v>22</v>
      </c>
      <c r="B173" s="117" t="s">
        <v>17</v>
      </c>
      <c r="C173" s="123">
        <v>619</v>
      </c>
      <c r="D173" s="123" t="s">
        <v>110</v>
      </c>
      <c r="E173" s="123" t="s">
        <v>102</v>
      </c>
      <c r="F173" s="152" t="s">
        <v>16</v>
      </c>
      <c r="G173" s="152" t="s">
        <v>181</v>
      </c>
      <c r="H173" s="117"/>
      <c r="I173" s="117" t="s">
        <v>103</v>
      </c>
      <c r="J173" s="198" t="s">
        <v>403</v>
      </c>
      <c r="K173" s="113" t="s">
        <v>241</v>
      </c>
    </row>
    <row r="174" spans="1:11" s="7" customFormat="1" ht="15" customHeight="1" x14ac:dyDescent="0.2">
      <c r="A174" s="117">
        <v>22</v>
      </c>
      <c r="B174" s="117" t="s">
        <v>17</v>
      </c>
      <c r="C174" s="123">
        <v>61911</v>
      </c>
      <c r="D174" s="118" t="s">
        <v>113</v>
      </c>
      <c r="E174" s="123">
        <v>61911</v>
      </c>
      <c r="F174" s="152" t="s">
        <v>16</v>
      </c>
      <c r="G174" s="152" t="s">
        <v>181</v>
      </c>
      <c r="H174" s="117" t="s">
        <v>104</v>
      </c>
      <c r="I174" s="117" t="s">
        <v>103</v>
      </c>
      <c r="J174" s="199"/>
      <c r="K174" s="113" t="s">
        <v>269</v>
      </c>
    </row>
    <row r="175" spans="1:11" s="7" customFormat="1" ht="15" customHeight="1" x14ac:dyDescent="0.2">
      <c r="A175" s="117">
        <v>22</v>
      </c>
      <c r="B175" s="117" t="s">
        <v>17</v>
      </c>
      <c r="C175" s="118">
        <v>60401</v>
      </c>
      <c r="D175" s="123" t="s">
        <v>111</v>
      </c>
      <c r="E175" s="118" t="s">
        <v>267</v>
      </c>
      <c r="F175" s="152" t="s">
        <v>16</v>
      </c>
      <c r="G175" s="152" t="s">
        <v>181</v>
      </c>
      <c r="H175" s="117" t="s">
        <v>265</v>
      </c>
      <c r="I175" s="117" t="s">
        <v>105</v>
      </c>
      <c r="J175" s="199"/>
      <c r="K175" s="113" t="s">
        <v>269</v>
      </c>
    </row>
    <row r="176" spans="1:11" s="7" customFormat="1" ht="15" customHeight="1" x14ac:dyDescent="0.2">
      <c r="A176" s="117">
        <v>22</v>
      </c>
      <c r="B176" s="117" t="s">
        <v>17</v>
      </c>
      <c r="C176" s="118">
        <v>60415</v>
      </c>
      <c r="D176" s="118" t="s">
        <v>112</v>
      </c>
      <c r="E176" s="118">
        <v>60415</v>
      </c>
      <c r="F176" s="152" t="s">
        <v>16</v>
      </c>
      <c r="G176" s="123" t="s">
        <v>209</v>
      </c>
      <c r="H176" s="117" t="s">
        <v>106</v>
      </c>
      <c r="I176" s="117" t="s">
        <v>105</v>
      </c>
      <c r="J176" s="199"/>
      <c r="K176" s="113" t="s">
        <v>269</v>
      </c>
    </row>
    <row r="177" spans="1:12" s="12" customFormat="1" ht="15" customHeight="1" x14ac:dyDescent="0.2">
      <c r="A177" s="117">
        <v>22</v>
      </c>
      <c r="B177" s="117" t="s">
        <v>17</v>
      </c>
      <c r="C177" s="118">
        <v>60404</v>
      </c>
      <c r="D177" s="123" t="s">
        <v>266</v>
      </c>
      <c r="E177" s="118">
        <v>60404</v>
      </c>
      <c r="F177" s="152" t="s">
        <v>16</v>
      </c>
      <c r="G177" s="152" t="s">
        <v>181</v>
      </c>
      <c r="H177" s="122" t="s">
        <v>109</v>
      </c>
      <c r="I177" s="117" t="s">
        <v>105</v>
      </c>
      <c r="J177" s="199"/>
      <c r="K177" s="113" t="s">
        <v>269</v>
      </c>
    </row>
    <row r="178" spans="1:12" s="7" customFormat="1" ht="15" customHeight="1" x14ac:dyDescent="0.2">
      <c r="A178" s="117">
        <v>22</v>
      </c>
      <c r="B178" s="117" t="s">
        <v>17</v>
      </c>
      <c r="C178" s="118">
        <v>60804</v>
      </c>
      <c r="D178" s="118" t="s">
        <v>114</v>
      </c>
      <c r="E178" s="118" t="s">
        <v>101</v>
      </c>
      <c r="F178" s="152" t="s">
        <v>16</v>
      </c>
      <c r="G178" s="152" t="s">
        <v>182</v>
      </c>
      <c r="H178" s="122" t="s">
        <v>131</v>
      </c>
      <c r="I178" s="122" t="s">
        <v>107</v>
      </c>
      <c r="J178" s="199"/>
      <c r="K178" s="113" t="s">
        <v>269</v>
      </c>
    </row>
    <row r="179" spans="1:12" ht="15" customHeight="1" x14ac:dyDescent="0.25">
      <c r="A179" s="117">
        <v>22</v>
      </c>
      <c r="B179" s="117" t="s">
        <v>17</v>
      </c>
      <c r="C179" s="118">
        <v>60807</v>
      </c>
      <c r="D179" s="118" t="s">
        <v>115</v>
      </c>
      <c r="E179" s="118">
        <v>60807</v>
      </c>
      <c r="F179" s="152" t="s">
        <v>16</v>
      </c>
      <c r="G179" s="152" t="s">
        <v>183</v>
      </c>
      <c r="H179" s="128" t="s">
        <v>108</v>
      </c>
      <c r="I179" s="128" t="s">
        <v>107</v>
      </c>
      <c r="J179" s="199"/>
      <c r="K179" s="113" t="s">
        <v>269</v>
      </c>
      <c r="L179" s="34" t="s">
        <v>271</v>
      </c>
    </row>
    <row r="180" spans="1:12" s="6" customFormat="1" ht="15" customHeight="1" x14ac:dyDescent="0.2">
      <c r="A180" s="161">
        <v>23</v>
      </c>
      <c r="B180" s="162" t="s">
        <v>18</v>
      </c>
      <c r="C180" s="119"/>
      <c r="D180" s="119"/>
      <c r="E180" s="120"/>
      <c r="F180" s="149"/>
      <c r="G180" s="149"/>
      <c r="H180" s="120"/>
      <c r="I180" s="121"/>
      <c r="J180" s="133" t="s">
        <v>258</v>
      </c>
      <c r="K180" s="113" t="s">
        <v>269</v>
      </c>
    </row>
    <row r="181" spans="1:12" ht="15" customHeight="1" x14ac:dyDescent="0.25">
      <c r="A181" s="117">
        <v>23</v>
      </c>
      <c r="B181" s="117" t="s">
        <v>18</v>
      </c>
      <c r="C181" s="166"/>
      <c r="D181" s="167" t="s">
        <v>328</v>
      </c>
      <c r="E181" s="128" t="s">
        <v>450</v>
      </c>
      <c r="F181" s="128" t="s">
        <v>184</v>
      </c>
      <c r="G181" s="128" t="s">
        <v>142</v>
      </c>
      <c r="H181" s="152"/>
      <c r="I181" s="128"/>
      <c r="J181" s="138" t="s">
        <v>404</v>
      </c>
      <c r="K181" s="113" t="s">
        <v>269</v>
      </c>
    </row>
    <row r="182" spans="1:12" s="14" customFormat="1" ht="15" customHeight="1" x14ac:dyDescent="0.2">
      <c r="A182" s="164">
        <v>24</v>
      </c>
      <c r="B182" s="165" t="s">
        <v>19</v>
      </c>
      <c r="C182" s="125"/>
      <c r="D182" s="125"/>
      <c r="E182" s="154"/>
      <c r="F182" s="126" t="s">
        <v>394</v>
      </c>
      <c r="G182" s="126" t="s">
        <v>394</v>
      </c>
      <c r="H182" s="126" t="s">
        <v>394</v>
      </c>
      <c r="I182" s="126" t="s">
        <v>394</v>
      </c>
      <c r="J182" s="139" t="s">
        <v>258</v>
      </c>
      <c r="K182" s="114" t="s">
        <v>270</v>
      </c>
    </row>
    <row r="183" spans="1:12" ht="15" customHeight="1" x14ac:dyDescent="0.25">
      <c r="A183" s="117">
        <v>24</v>
      </c>
      <c r="B183" s="117" t="s">
        <v>19</v>
      </c>
      <c r="C183" s="166"/>
      <c r="D183" s="152"/>
      <c r="E183" s="168" t="s">
        <v>393</v>
      </c>
      <c r="F183" s="128"/>
      <c r="G183" s="128"/>
      <c r="H183" s="152"/>
      <c r="I183" s="128"/>
      <c r="J183" s="137" t="s">
        <v>258</v>
      </c>
      <c r="K183" s="113" t="s">
        <v>270</v>
      </c>
    </row>
    <row r="184" spans="1:12" s="6" customFormat="1" ht="15" customHeight="1" x14ac:dyDescent="0.2">
      <c r="A184" s="161" t="s">
        <v>123</v>
      </c>
      <c r="B184" s="162" t="s">
        <v>122</v>
      </c>
      <c r="C184" s="119"/>
      <c r="D184" s="119"/>
      <c r="E184" s="120"/>
      <c r="F184" s="149"/>
      <c r="G184" s="149"/>
      <c r="H184" s="120"/>
      <c r="I184" s="121"/>
      <c r="J184" s="133" t="s">
        <v>258</v>
      </c>
      <c r="K184" s="113" t="s">
        <v>269</v>
      </c>
    </row>
    <row r="185" spans="1:12" s="8" customFormat="1" ht="15" customHeight="1" x14ac:dyDescent="0.25">
      <c r="A185" s="117" t="s">
        <v>123</v>
      </c>
      <c r="B185" s="117" t="s">
        <v>122</v>
      </c>
      <c r="C185" s="159">
        <v>20603</v>
      </c>
      <c r="D185" s="129" t="s">
        <v>395</v>
      </c>
      <c r="E185" s="152">
        <v>20603</v>
      </c>
      <c r="F185" s="152" t="s">
        <v>261</v>
      </c>
      <c r="G185" s="152" t="s">
        <v>262</v>
      </c>
      <c r="H185" s="152" t="s">
        <v>338</v>
      </c>
      <c r="I185" s="128" t="s">
        <v>95</v>
      </c>
      <c r="J185" s="134" t="s">
        <v>400</v>
      </c>
    </row>
    <row r="186" spans="1:12" s="8" customFormat="1" ht="15" customHeight="1" x14ac:dyDescent="0.25">
      <c r="A186" s="117" t="s">
        <v>123</v>
      </c>
      <c r="B186" s="117" t="s">
        <v>122</v>
      </c>
      <c r="C186" s="159">
        <v>20604</v>
      </c>
      <c r="D186" s="129" t="s">
        <v>396</v>
      </c>
      <c r="E186" s="159">
        <v>20604</v>
      </c>
      <c r="F186" s="152" t="s">
        <v>261</v>
      </c>
      <c r="G186" s="152" t="s">
        <v>262</v>
      </c>
      <c r="H186" s="152" t="s">
        <v>339</v>
      </c>
      <c r="I186" s="128" t="s">
        <v>95</v>
      </c>
      <c r="J186" s="140" t="s">
        <v>258</v>
      </c>
    </row>
    <row r="187" spans="1:12" s="6" customFormat="1" ht="15" customHeight="1" x14ac:dyDescent="0.2">
      <c r="A187" s="161">
        <v>25</v>
      </c>
      <c r="B187" s="162" t="s">
        <v>28</v>
      </c>
      <c r="C187" s="119"/>
      <c r="D187" s="119"/>
      <c r="E187" s="120"/>
      <c r="F187" s="149"/>
      <c r="G187" s="149"/>
      <c r="H187" s="120"/>
      <c r="I187" s="120"/>
      <c r="J187" s="133" t="s">
        <v>258</v>
      </c>
    </row>
    <row r="188" spans="1:12" s="16" customFormat="1" ht="15" customHeight="1" x14ac:dyDescent="0.2">
      <c r="A188" s="117">
        <v>25</v>
      </c>
      <c r="B188" s="117" t="s">
        <v>28</v>
      </c>
      <c r="C188" s="118">
        <v>60302</v>
      </c>
      <c r="D188" s="118"/>
      <c r="E188" s="155" t="s">
        <v>134</v>
      </c>
      <c r="F188" s="156" t="s">
        <v>352</v>
      </c>
      <c r="G188" s="157" t="s">
        <v>168</v>
      </c>
      <c r="H188" s="169" t="s">
        <v>124</v>
      </c>
      <c r="I188" s="117" t="s">
        <v>117</v>
      </c>
      <c r="J188" s="132" t="s">
        <v>258</v>
      </c>
    </row>
    <row r="189" spans="1:12" s="16" customFormat="1" ht="15" customHeight="1" x14ac:dyDescent="0.2">
      <c r="A189" s="117">
        <v>25</v>
      </c>
      <c r="B189" s="117" t="s">
        <v>28</v>
      </c>
      <c r="C189" s="118">
        <v>60310</v>
      </c>
      <c r="D189" s="118"/>
      <c r="E189" s="155" t="s">
        <v>135</v>
      </c>
      <c r="F189" s="156" t="s">
        <v>442</v>
      </c>
      <c r="G189" s="157" t="s">
        <v>169</v>
      </c>
      <c r="H189" s="169" t="s">
        <v>125</v>
      </c>
      <c r="I189" s="117" t="s">
        <v>117</v>
      </c>
      <c r="J189" s="132" t="s">
        <v>258</v>
      </c>
    </row>
    <row r="190" spans="1:12" s="16" customFormat="1" ht="15" customHeight="1" x14ac:dyDescent="0.2">
      <c r="A190" s="117">
        <v>25</v>
      </c>
      <c r="B190" s="117" t="s">
        <v>28</v>
      </c>
      <c r="C190" s="118">
        <v>60312</v>
      </c>
      <c r="D190" s="118"/>
      <c r="E190" s="117" t="s">
        <v>162</v>
      </c>
      <c r="F190" s="128" t="s">
        <v>140</v>
      </c>
      <c r="G190" s="157" t="s">
        <v>170</v>
      </c>
      <c r="H190" s="169" t="s">
        <v>126</v>
      </c>
      <c r="I190" s="117" t="s">
        <v>117</v>
      </c>
      <c r="J190" s="132" t="s">
        <v>258</v>
      </c>
    </row>
    <row r="191" spans="1:12" s="16" customFormat="1" ht="15" customHeight="1" x14ac:dyDescent="0.2">
      <c r="A191" s="117">
        <v>25</v>
      </c>
      <c r="B191" s="117" t="s">
        <v>28</v>
      </c>
      <c r="C191" s="118">
        <v>60323</v>
      </c>
      <c r="D191" s="118"/>
      <c r="E191" s="155" t="s">
        <v>136</v>
      </c>
      <c r="F191" s="128" t="s">
        <v>140</v>
      </c>
      <c r="G191" s="157" t="s">
        <v>171</v>
      </c>
      <c r="H191" s="169" t="s">
        <v>127</v>
      </c>
      <c r="I191" s="117" t="s">
        <v>117</v>
      </c>
      <c r="J191" s="132" t="s">
        <v>258</v>
      </c>
    </row>
    <row r="192" spans="1:12" s="16" customFormat="1" ht="15" customHeight="1" x14ac:dyDescent="0.2">
      <c r="A192" s="117">
        <v>25</v>
      </c>
      <c r="B192" s="117" t="s">
        <v>28</v>
      </c>
      <c r="C192" s="118">
        <v>60332</v>
      </c>
      <c r="D192" s="118"/>
      <c r="E192" s="155" t="s">
        <v>137</v>
      </c>
      <c r="F192" s="128" t="s">
        <v>140</v>
      </c>
      <c r="G192" s="157" t="s">
        <v>172</v>
      </c>
      <c r="H192" s="169" t="s">
        <v>128</v>
      </c>
      <c r="I192" s="117" t="s">
        <v>117</v>
      </c>
      <c r="J192" s="132" t="s">
        <v>258</v>
      </c>
    </row>
    <row r="193" spans="1:10" s="16" customFormat="1" ht="15" customHeight="1" x14ac:dyDescent="0.2">
      <c r="A193" s="117">
        <v>25</v>
      </c>
      <c r="B193" s="117" t="s">
        <v>28</v>
      </c>
      <c r="C193" s="118">
        <v>60334</v>
      </c>
      <c r="D193" s="118"/>
      <c r="E193" s="155" t="s">
        <v>138</v>
      </c>
      <c r="F193" s="128" t="s">
        <v>140</v>
      </c>
      <c r="G193" s="157" t="s">
        <v>173</v>
      </c>
      <c r="H193" s="169" t="s">
        <v>129</v>
      </c>
      <c r="I193" s="117" t="s">
        <v>117</v>
      </c>
      <c r="J193" s="132" t="s">
        <v>258</v>
      </c>
    </row>
    <row r="194" spans="1:10" s="16" customFormat="1" ht="15" customHeight="1" x14ac:dyDescent="0.2">
      <c r="A194" s="117">
        <v>25</v>
      </c>
      <c r="B194" s="117" t="s">
        <v>28</v>
      </c>
      <c r="C194" s="118">
        <v>60347</v>
      </c>
      <c r="D194" s="118"/>
      <c r="E194" s="155" t="s">
        <v>139</v>
      </c>
      <c r="F194" s="128" t="s">
        <v>140</v>
      </c>
      <c r="G194" s="157" t="s">
        <v>174</v>
      </c>
      <c r="H194" s="169" t="s">
        <v>130</v>
      </c>
      <c r="I194" s="117" t="s">
        <v>117</v>
      </c>
      <c r="J194" s="132" t="s">
        <v>258</v>
      </c>
    </row>
    <row r="195" spans="1:10" s="7" customFormat="1" ht="15" customHeight="1" x14ac:dyDescent="0.2">
      <c r="A195" s="117">
        <v>25</v>
      </c>
      <c r="B195" s="117" t="s">
        <v>28</v>
      </c>
      <c r="C195" s="123">
        <v>47408</v>
      </c>
      <c r="D195" s="123"/>
      <c r="E195" s="123" t="s">
        <v>94</v>
      </c>
      <c r="F195" s="128" t="s">
        <v>140</v>
      </c>
      <c r="G195" s="157" t="s">
        <v>256</v>
      </c>
      <c r="H195" s="117" t="s">
        <v>158</v>
      </c>
      <c r="I195" s="117" t="s">
        <v>155</v>
      </c>
      <c r="J195" s="132" t="s">
        <v>258</v>
      </c>
    </row>
    <row r="196" spans="1:10" s="7" customFormat="1" ht="15" customHeight="1" x14ac:dyDescent="0.2">
      <c r="A196" s="117">
        <v>25</v>
      </c>
      <c r="B196" s="117" t="s">
        <v>28</v>
      </c>
      <c r="C196" s="123">
        <v>47417</v>
      </c>
      <c r="D196" s="123"/>
      <c r="E196" s="123" t="s">
        <v>156</v>
      </c>
      <c r="F196" s="128" t="s">
        <v>140</v>
      </c>
      <c r="G196" s="157" t="s">
        <v>176</v>
      </c>
      <c r="H196" s="117" t="s">
        <v>159</v>
      </c>
      <c r="I196" s="117" t="s">
        <v>155</v>
      </c>
      <c r="J196" s="132" t="s">
        <v>258</v>
      </c>
    </row>
    <row r="197" spans="1:10" s="7" customFormat="1" ht="15" customHeight="1" x14ac:dyDescent="0.2">
      <c r="A197" s="117">
        <v>25</v>
      </c>
      <c r="B197" s="117" t="s">
        <v>28</v>
      </c>
      <c r="C197" s="123">
        <v>47423</v>
      </c>
      <c r="D197" s="123"/>
      <c r="E197" s="123" t="s">
        <v>157</v>
      </c>
      <c r="F197" s="128" t="s">
        <v>140</v>
      </c>
      <c r="G197" s="157" t="s">
        <v>177</v>
      </c>
      <c r="H197" s="117" t="s">
        <v>160</v>
      </c>
      <c r="I197" s="117" t="s">
        <v>155</v>
      </c>
      <c r="J197" s="132" t="s">
        <v>258</v>
      </c>
    </row>
    <row r="198" spans="1:10" s="43" customFormat="1" ht="15" customHeight="1" x14ac:dyDescent="0.2">
      <c r="A198" s="117">
        <v>25</v>
      </c>
      <c r="B198" s="117" t="s">
        <v>28</v>
      </c>
      <c r="C198" s="123">
        <v>47902</v>
      </c>
      <c r="D198" s="123"/>
      <c r="E198" s="158" t="s">
        <v>116</v>
      </c>
      <c r="F198" s="128" t="s">
        <v>140</v>
      </c>
      <c r="G198" s="157" t="s">
        <v>178</v>
      </c>
      <c r="H198" s="117" t="s">
        <v>119</v>
      </c>
      <c r="I198" s="117" t="s">
        <v>118</v>
      </c>
      <c r="J198" s="140" t="s">
        <v>258</v>
      </c>
    </row>
    <row r="199" spans="1:10" s="6" customFormat="1" ht="15" customHeight="1" x14ac:dyDescent="0.2">
      <c r="A199" s="161">
        <v>26</v>
      </c>
      <c r="B199" s="162" t="s">
        <v>154</v>
      </c>
      <c r="C199" s="119"/>
      <c r="D199" s="119"/>
      <c r="E199" s="120"/>
      <c r="F199" s="149"/>
      <c r="G199" s="149"/>
      <c r="H199" s="120"/>
      <c r="I199" s="121"/>
      <c r="J199" s="133" t="s">
        <v>258</v>
      </c>
    </row>
    <row r="200" spans="1:10" ht="15" customHeight="1" x14ac:dyDescent="0.25">
      <c r="A200" s="117">
        <v>26</v>
      </c>
      <c r="B200" s="117" t="s">
        <v>154</v>
      </c>
      <c r="C200" s="123">
        <v>47010</v>
      </c>
      <c r="D200" s="123" t="s">
        <v>277</v>
      </c>
      <c r="E200" s="118" t="s">
        <v>99</v>
      </c>
      <c r="F200" s="159" t="s">
        <v>276</v>
      </c>
      <c r="G200" s="159" t="s">
        <v>278</v>
      </c>
      <c r="H200" s="118" t="s">
        <v>100</v>
      </c>
      <c r="I200" s="117" t="s">
        <v>100</v>
      </c>
      <c r="J200" s="141" t="s">
        <v>401</v>
      </c>
    </row>
    <row r="201" spans="1:10" s="6" customFormat="1" ht="15" customHeight="1" x14ac:dyDescent="0.2">
      <c r="A201" s="161">
        <v>27</v>
      </c>
      <c r="B201" s="162" t="s">
        <v>27</v>
      </c>
      <c r="C201" s="119"/>
      <c r="D201" s="119"/>
      <c r="E201" s="120"/>
      <c r="F201" s="149"/>
      <c r="G201" s="149"/>
      <c r="H201" s="120"/>
      <c r="I201" s="121"/>
      <c r="J201" s="133" t="s">
        <v>258</v>
      </c>
    </row>
    <row r="202" spans="1:10" s="5" customFormat="1" ht="15" customHeight="1" x14ac:dyDescent="0.2">
      <c r="A202" s="117">
        <v>27</v>
      </c>
      <c r="B202" s="117" t="s">
        <v>27</v>
      </c>
      <c r="C202" s="123">
        <v>20202</v>
      </c>
      <c r="D202" s="123"/>
      <c r="E202" s="123">
        <v>20202</v>
      </c>
      <c r="F202" s="152" t="s">
        <v>16</v>
      </c>
      <c r="G202" s="152" t="s">
        <v>203</v>
      </c>
      <c r="H202" s="122" t="s">
        <v>201</v>
      </c>
      <c r="I202" s="123" t="s">
        <v>202</v>
      </c>
      <c r="J202" s="135" t="s">
        <v>258</v>
      </c>
    </row>
    <row r="203" spans="1:10" s="5" customFormat="1" ht="15" customHeight="1" x14ac:dyDescent="0.2">
      <c r="A203" s="117">
        <v>27</v>
      </c>
      <c r="B203" s="117" t="s">
        <v>27</v>
      </c>
      <c r="C203" s="123">
        <v>20203</v>
      </c>
      <c r="D203" s="123"/>
      <c r="E203" s="123">
        <v>20203</v>
      </c>
      <c r="F203" s="152" t="s">
        <v>16</v>
      </c>
      <c r="G203" s="152" t="s">
        <v>203</v>
      </c>
      <c r="H203" s="122" t="s">
        <v>204</v>
      </c>
      <c r="I203" s="123" t="s">
        <v>202</v>
      </c>
      <c r="J203" s="135" t="s">
        <v>258</v>
      </c>
    </row>
    <row r="204" spans="1:10" s="5" customFormat="1" ht="15" customHeight="1" x14ac:dyDescent="0.2">
      <c r="A204" s="117">
        <v>27</v>
      </c>
      <c r="B204" s="117" t="s">
        <v>27</v>
      </c>
      <c r="C204" s="123">
        <v>20209</v>
      </c>
      <c r="D204" s="123"/>
      <c r="E204" s="123">
        <v>20209</v>
      </c>
      <c r="F204" s="152" t="s">
        <v>16</v>
      </c>
      <c r="G204" s="152" t="s">
        <v>203</v>
      </c>
      <c r="H204" s="122" t="s">
        <v>205</v>
      </c>
      <c r="I204" s="123" t="s">
        <v>202</v>
      </c>
      <c r="J204" s="135" t="s">
        <v>258</v>
      </c>
    </row>
    <row r="205" spans="1:10" ht="15" customHeight="1" x14ac:dyDescent="0.25">
      <c r="A205" s="117">
        <v>27</v>
      </c>
      <c r="B205" s="117" t="s">
        <v>27</v>
      </c>
      <c r="C205" s="128"/>
      <c r="D205" s="170" t="s">
        <v>197</v>
      </c>
      <c r="E205" s="118"/>
      <c r="F205" s="152" t="s">
        <v>16</v>
      </c>
      <c r="G205" s="152" t="s">
        <v>430</v>
      </c>
      <c r="H205" s="118"/>
      <c r="I205" s="117"/>
      <c r="J205" s="140" t="s">
        <v>258</v>
      </c>
    </row>
    <row r="206" spans="1:10" s="14" customFormat="1" ht="15" customHeight="1" x14ac:dyDescent="0.2">
      <c r="A206" s="164">
        <v>28</v>
      </c>
      <c r="B206" s="165" t="s">
        <v>141</v>
      </c>
      <c r="C206" s="125"/>
      <c r="D206" s="125"/>
      <c r="E206" s="154"/>
      <c r="F206" s="127" t="s">
        <v>121</v>
      </c>
      <c r="G206" s="127" t="s">
        <v>121</v>
      </c>
      <c r="H206" s="127" t="s">
        <v>121</v>
      </c>
      <c r="I206" s="127" t="s">
        <v>121</v>
      </c>
      <c r="J206" s="136" t="s">
        <v>258</v>
      </c>
    </row>
    <row r="207" spans="1:10" s="6" customFormat="1" ht="15" customHeight="1" x14ac:dyDescent="0.2">
      <c r="A207" s="161">
        <v>29</v>
      </c>
      <c r="B207" s="162" t="s">
        <v>21</v>
      </c>
      <c r="C207" s="119"/>
      <c r="D207" s="119"/>
      <c r="E207" s="120"/>
      <c r="F207" s="149"/>
      <c r="G207" s="149"/>
      <c r="H207" s="120"/>
      <c r="I207" s="120"/>
      <c r="J207" s="133" t="s">
        <v>258</v>
      </c>
    </row>
    <row r="208" spans="1:10" s="7" customFormat="1" ht="15" customHeight="1" x14ac:dyDescent="0.2">
      <c r="A208" s="117">
        <v>29</v>
      </c>
      <c r="B208" s="117" t="s">
        <v>21</v>
      </c>
      <c r="C208" s="155" t="s">
        <v>163</v>
      </c>
      <c r="D208" s="118"/>
      <c r="E208" s="155" t="s">
        <v>163</v>
      </c>
      <c r="F208" s="156" t="s">
        <v>442</v>
      </c>
      <c r="G208" s="157" t="s">
        <v>168</v>
      </c>
      <c r="H208" s="169" t="s">
        <v>124</v>
      </c>
      <c r="I208" s="117" t="s">
        <v>117</v>
      </c>
      <c r="J208" s="132" t="s">
        <v>258</v>
      </c>
    </row>
    <row r="209" spans="1:10" s="7" customFormat="1" ht="15" customHeight="1" x14ac:dyDescent="0.2">
      <c r="A209" s="117">
        <v>29</v>
      </c>
      <c r="B209" s="117" t="s">
        <v>21</v>
      </c>
      <c r="C209" s="155" t="s">
        <v>164</v>
      </c>
      <c r="D209" s="118"/>
      <c r="E209" s="155" t="s">
        <v>164</v>
      </c>
      <c r="F209" s="156" t="s">
        <v>442</v>
      </c>
      <c r="G209" s="157" t="s">
        <v>169</v>
      </c>
      <c r="H209" s="169" t="s">
        <v>125</v>
      </c>
      <c r="I209" s="117" t="s">
        <v>117</v>
      </c>
      <c r="J209" s="132" t="s">
        <v>258</v>
      </c>
    </row>
    <row r="210" spans="1:10" s="7" customFormat="1" ht="15" customHeight="1" x14ac:dyDescent="0.2">
      <c r="A210" s="117">
        <v>29</v>
      </c>
      <c r="B210" s="117" t="s">
        <v>21</v>
      </c>
      <c r="C210" s="117">
        <v>60311</v>
      </c>
      <c r="D210" s="118"/>
      <c r="E210" s="117">
        <v>60311</v>
      </c>
      <c r="F210" s="128" t="s">
        <v>140</v>
      </c>
      <c r="G210" s="157" t="s">
        <v>170</v>
      </c>
      <c r="H210" s="169" t="s">
        <v>126</v>
      </c>
      <c r="I210" s="117" t="s">
        <v>117</v>
      </c>
      <c r="J210" s="132" t="s">
        <v>258</v>
      </c>
    </row>
    <row r="211" spans="1:10" s="7" customFormat="1" ht="15" customHeight="1" x14ac:dyDescent="0.2">
      <c r="A211" s="117">
        <v>29</v>
      </c>
      <c r="B211" s="117" t="s">
        <v>21</v>
      </c>
      <c r="C211" s="155" t="s">
        <v>165</v>
      </c>
      <c r="D211" s="118"/>
      <c r="E211" s="155" t="s">
        <v>165</v>
      </c>
      <c r="F211" s="128" t="s">
        <v>140</v>
      </c>
      <c r="G211" s="157" t="s">
        <v>171</v>
      </c>
      <c r="H211" s="169" t="s">
        <v>127</v>
      </c>
      <c r="I211" s="117" t="s">
        <v>117</v>
      </c>
      <c r="J211" s="132" t="s">
        <v>258</v>
      </c>
    </row>
    <row r="212" spans="1:10" s="7" customFormat="1" ht="15" customHeight="1" x14ac:dyDescent="0.2">
      <c r="A212" s="117">
        <v>29</v>
      </c>
      <c r="B212" s="117" t="s">
        <v>21</v>
      </c>
      <c r="C212" s="155" t="s">
        <v>166</v>
      </c>
      <c r="D212" s="118"/>
      <c r="E212" s="155" t="s">
        <v>166</v>
      </c>
      <c r="F212" s="128" t="s">
        <v>140</v>
      </c>
      <c r="G212" s="157" t="s">
        <v>172</v>
      </c>
      <c r="H212" s="169" t="s">
        <v>128</v>
      </c>
      <c r="I212" s="117" t="s">
        <v>117</v>
      </c>
      <c r="J212" s="132" t="s">
        <v>258</v>
      </c>
    </row>
    <row r="213" spans="1:10" s="7" customFormat="1" ht="15" customHeight="1" x14ac:dyDescent="0.2">
      <c r="A213" s="117">
        <v>29</v>
      </c>
      <c r="B213" s="117" t="s">
        <v>21</v>
      </c>
      <c r="C213" s="155" t="s">
        <v>167</v>
      </c>
      <c r="D213" s="118"/>
      <c r="E213" s="155" t="s">
        <v>167</v>
      </c>
      <c r="F213" s="128" t="s">
        <v>140</v>
      </c>
      <c r="G213" s="157" t="s">
        <v>173</v>
      </c>
      <c r="H213" s="169" t="s">
        <v>129</v>
      </c>
      <c r="I213" s="117" t="s">
        <v>117</v>
      </c>
      <c r="J213" s="132" t="s">
        <v>258</v>
      </c>
    </row>
    <row r="214" spans="1:10" s="7" customFormat="1" ht="15" customHeight="1" x14ac:dyDescent="0.2">
      <c r="A214" s="117">
        <v>29</v>
      </c>
      <c r="B214" s="117" t="s">
        <v>21</v>
      </c>
      <c r="C214" s="123">
        <v>47407</v>
      </c>
      <c r="D214" s="123"/>
      <c r="E214" s="123">
        <v>47407</v>
      </c>
      <c r="F214" s="128" t="s">
        <v>140</v>
      </c>
      <c r="G214" s="157" t="s">
        <v>175</v>
      </c>
      <c r="H214" s="117" t="s">
        <v>158</v>
      </c>
      <c r="I214" s="117" t="s">
        <v>155</v>
      </c>
      <c r="J214" s="132" t="s">
        <v>258</v>
      </c>
    </row>
    <row r="215" spans="1:10" s="7" customFormat="1" ht="15" customHeight="1" x14ac:dyDescent="0.2">
      <c r="A215" s="117">
        <v>29</v>
      </c>
      <c r="B215" s="117" t="s">
        <v>21</v>
      </c>
      <c r="C215" s="123">
        <v>47416</v>
      </c>
      <c r="D215" s="123"/>
      <c r="E215" s="123">
        <v>47416</v>
      </c>
      <c r="F215" s="128" t="s">
        <v>140</v>
      </c>
      <c r="G215" s="157" t="s">
        <v>176</v>
      </c>
      <c r="H215" s="117" t="s">
        <v>159</v>
      </c>
      <c r="I215" s="117" t="s">
        <v>155</v>
      </c>
      <c r="J215" s="132" t="s">
        <v>258</v>
      </c>
    </row>
    <row r="216" spans="1:10" s="7" customFormat="1" ht="15" customHeight="1" x14ac:dyDescent="0.2">
      <c r="A216" s="117">
        <v>29</v>
      </c>
      <c r="B216" s="117" t="s">
        <v>21</v>
      </c>
      <c r="C216" s="123">
        <v>47422</v>
      </c>
      <c r="D216" s="123"/>
      <c r="E216" s="123">
        <v>47422</v>
      </c>
      <c r="F216" s="128" t="s">
        <v>140</v>
      </c>
      <c r="G216" s="157" t="s">
        <v>179</v>
      </c>
      <c r="H216" s="117" t="s">
        <v>161</v>
      </c>
      <c r="I216" s="117" t="s">
        <v>155</v>
      </c>
      <c r="J216" s="132" t="s">
        <v>258</v>
      </c>
    </row>
    <row r="217" spans="1:10" ht="15" customHeight="1" x14ac:dyDescent="0.25">
      <c r="A217" s="117">
        <v>29</v>
      </c>
      <c r="B217" s="117" t="s">
        <v>21</v>
      </c>
      <c r="C217" s="123">
        <v>47903</v>
      </c>
      <c r="D217" s="123"/>
      <c r="E217" s="123">
        <v>47903</v>
      </c>
      <c r="F217" s="128" t="s">
        <v>140</v>
      </c>
      <c r="G217" s="157" t="s">
        <v>180</v>
      </c>
      <c r="H217" s="117" t="s">
        <v>120</v>
      </c>
      <c r="I217" s="117" t="s">
        <v>118</v>
      </c>
      <c r="J217" s="140" t="s">
        <v>258</v>
      </c>
    </row>
    <row r="218" spans="1:10" s="14" customFormat="1" ht="15" customHeight="1" x14ac:dyDescent="0.2">
      <c r="A218" s="164">
        <v>30</v>
      </c>
      <c r="B218" s="165" t="s">
        <v>30</v>
      </c>
      <c r="C218" s="125"/>
      <c r="D218" s="125"/>
      <c r="E218" s="154"/>
      <c r="F218" s="127" t="s">
        <v>121</v>
      </c>
      <c r="G218" s="127" t="s">
        <v>121</v>
      </c>
      <c r="H218" s="127" t="s">
        <v>121</v>
      </c>
      <c r="I218" s="127" t="s">
        <v>121</v>
      </c>
      <c r="J218" s="136" t="s">
        <v>258</v>
      </c>
    </row>
    <row r="219" spans="1:10" x14ac:dyDescent="0.25">
      <c r="J219" s="142" t="s">
        <v>258</v>
      </c>
    </row>
    <row r="220" spans="1:10" x14ac:dyDescent="0.25">
      <c r="J220" s="142" t="s">
        <v>258</v>
      </c>
    </row>
    <row r="221" spans="1:10" x14ac:dyDescent="0.25">
      <c r="F221" s="160"/>
      <c r="J221" s="142" t="s">
        <v>258</v>
      </c>
    </row>
  </sheetData>
  <autoFilter ref="A5:U221"/>
  <mergeCells count="19">
    <mergeCell ref="J25:J32"/>
    <mergeCell ref="A2:H2"/>
    <mergeCell ref="J7:J18"/>
    <mergeCell ref="J20:J23"/>
    <mergeCell ref="J158:J160"/>
    <mergeCell ref="J34:J41"/>
    <mergeCell ref="J43:J50"/>
    <mergeCell ref="J52:J59"/>
    <mergeCell ref="J61:J68"/>
    <mergeCell ref="J74:J81"/>
    <mergeCell ref="J83:J90"/>
    <mergeCell ref="J92:J99"/>
    <mergeCell ref="J135:J147"/>
    <mergeCell ref="J149:J156"/>
    <mergeCell ref="J101:J116"/>
    <mergeCell ref="J118:J128"/>
    <mergeCell ref="J173:J179"/>
    <mergeCell ref="J162:J163"/>
    <mergeCell ref="J166:J167"/>
  </mergeCells>
  <conditionalFormatting sqref="C7:C8">
    <cfRule type="duplicateValues" dxfId="75" priority="84"/>
  </conditionalFormatting>
  <conditionalFormatting sqref="C9:C10">
    <cfRule type="duplicateValues" dxfId="74" priority="83"/>
  </conditionalFormatting>
  <conditionalFormatting sqref="C11:C12">
    <cfRule type="duplicateValues" dxfId="73" priority="82"/>
  </conditionalFormatting>
  <conditionalFormatting sqref="C13:C14">
    <cfRule type="duplicateValues" dxfId="72" priority="81"/>
  </conditionalFormatting>
  <conditionalFormatting sqref="C15:C16 C18:C19">
    <cfRule type="duplicateValues" dxfId="71" priority="80"/>
  </conditionalFormatting>
  <conditionalFormatting sqref="C20:C23">
    <cfRule type="duplicateValues" dxfId="70" priority="79"/>
  </conditionalFormatting>
  <conditionalFormatting sqref="C25:C32">
    <cfRule type="duplicateValues" dxfId="69" priority="78"/>
  </conditionalFormatting>
  <conditionalFormatting sqref="C34:C41">
    <cfRule type="duplicateValues" dxfId="68" priority="77"/>
  </conditionalFormatting>
  <conditionalFormatting sqref="C43:C50">
    <cfRule type="duplicateValues" dxfId="67" priority="76"/>
  </conditionalFormatting>
  <conditionalFormatting sqref="C52:C59">
    <cfRule type="duplicateValues" dxfId="66" priority="75"/>
  </conditionalFormatting>
  <conditionalFormatting sqref="C65:C72">
    <cfRule type="duplicateValues" dxfId="65" priority="74"/>
  </conditionalFormatting>
  <conditionalFormatting sqref="C74:C81">
    <cfRule type="duplicateValues" dxfId="64" priority="73"/>
  </conditionalFormatting>
  <conditionalFormatting sqref="C83:C90">
    <cfRule type="duplicateValues" dxfId="63" priority="72"/>
  </conditionalFormatting>
  <conditionalFormatting sqref="C92:C99">
    <cfRule type="duplicateValues" dxfId="62" priority="71"/>
  </conditionalFormatting>
  <conditionalFormatting sqref="C105:C108">
    <cfRule type="duplicateValues" dxfId="61" priority="85"/>
  </conditionalFormatting>
  <conditionalFormatting sqref="C109:C112">
    <cfRule type="duplicateValues" dxfId="60" priority="86"/>
  </conditionalFormatting>
  <conditionalFormatting sqref="C101:C104">
    <cfRule type="duplicateValues" dxfId="59" priority="87"/>
  </conditionalFormatting>
  <conditionalFormatting sqref="C130:C133">
    <cfRule type="duplicateValues" dxfId="58" priority="70"/>
  </conditionalFormatting>
  <conditionalFormatting sqref="C143:C144">
    <cfRule type="duplicateValues" dxfId="57" priority="69"/>
  </conditionalFormatting>
  <conditionalFormatting sqref="C139:C142">
    <cfRule type="duplicateValues" dxfId="56" priority="68"/>
  </conditionalFormatting>
  <conditionalFormatting sqref="C145:C147">
    <cfRule type="duplicateValues" dxfId="55" priority="67"/>
  </conditionalFormatting>
  <conditionalFormatting sqref="C154:C156">
    <cfRule type="duplicateValues" dxfId="54" priority="89"/>
  </conditionalFormatting>
  <conditionalFormatting sqref="C135:C138">
    <cfRule type="duplicateValues" dxfId="53" priority="90"/>
  </conditionalFormatting>
  <conditionalFormatting sqref="C158:C160">
    <cfRule type="duplicateValues" dxfId="52" priority="66"/>
  </conditionalFormatting>
  <conditionalFormatting sqref="C24">
    <cfRule type="duplicateValues" dxfId="51" priority="64"/>
  </conditionalFormatting>
  <conditionalFormatting sqref="C33">
    <cfRule type="duplicateValues" dxfId="50" priority="63"/>
  </conditionalFormatting>
  <conditionalFormatting sqref="C42">
    <cfRule type="duplicateValues" dxfId="49" priority="62"/>
  </conditionalFormatting>
  <conditionalFormatting sqref="C51">
    <cfRule type="duplicateValues" dxfId="48" priority="61"/>
  </conditionalFormatting>
  <conditionalFormatting sqref="C60">
    <cfRule type="duplicateValues" dxfId="47" priority="60"/>
  </conditionalFormatting>
  <conditionalFormatting sqref="C73">
    <cfRule type="duplicateValues" dxfId="46" priority="59"/>
  </conditionalFormatting>
  <conditionalFormatting sqref="C82">
    <cfRule type="duplicateValues" dxfId="45" priority="58"/>
  </conditionalFormatting>
  <conditionalFormatting sqref="C91">
    <cfRule type="duplicateValues" dxfId="44" priority="57"/>
  </conditionalFormatting>
  <conditionalFormatting sqref="C100">
    <cfRule type="duplicateValues" dxfId="43" priority="56"/>
  </conditionalFormatting>
  <conditionalFormatting sqref="C117">
    <cfRule type="duplicateValues" dxfId="42" priority="55"/>
  </conditionalFormatting>
  <conditionalFormatting sqref="C129">
    <cfRule type="duplicateValues" dxfId="41" priority="54"/>
  </conditionalFormatting>
  <conditionalFormatting sqref="C134">
    <cfRule type="duplicateValues" dxfId="40" priority="53"/>
  </conditionalFormatting>
  <conditionalFormatting sqref="C148">
    <cfRule type="duplicateValues" dxfId="39" priority="52"/>
  </conditionalFormatting>
  <conditionalFormatting sqref="C157">
    <cfRule type="duplicateValues" dxfId="38" priority="51"/>
  </conditionalFormatting>
  <conditionalFormatting sqref="C161">
    <cfRule type="duplicateValues" dxfId="37" priority="50"/>
  </conditionalFormatting>
  <conditionalFormatting sqref="C164">
    <cfRule type="duplicateValues" dxfId="36" priority="49"/>
  </conditionalFormatting>
  <conditionalFormatting sqref="C165">
    <cfRule type="duplicateValues" dxfId="35" priority="48"/>
  </conditionalFormatting>
  <conditionalFormatting sqref="C168">
    <cfRule type="duplicateValues" dxfId="34" priority="47"/>
  </conditionalFormatting>
  <conditionalFormatting sqref="C171">
    <cfRule type="duplicateValues" dxfId="33" priority="46"/>
  </conditionalFormatting>
  <conditionalFormatting sqref="C61:C64">
    <cfRule type="duplicateValues" dxfId="32" priority="44"/>
  </conditionalFormatting>
  <conditionalFormatting sqref="C149:C153">
    <cfRule type="duplicateValues" dxfId="31" priority="42"/>
  </conditionalFormatting>
  <conditionalFormatting sqref="C118:C119">
    <cfRule type="duplicateValues" dxfId="30" priority="40"/>
  </conditionalFormatting>
  <conditionalFormatting sqref="C120:C121">
    <cfRule type="duplicateValues" dxfId="29" priority="39"/>
  </conditionalFormatting>
  <conditionalFormatting sqref="C122:C123">
    <cfRule type="duplicateValues" dxfId="28" priority="38"/>
  </conditionalFormatting>
  <conditionalFormatting sqref="C124:C125">
    <cfRule type="duplicateValues" dxfId="27" priority="37"/>
  </conditionalFormatting>
  <conditionalFormatting sqref="C126:C128">
    <cfRule type="duplicateValues" dxfId="26" priority="36"/>
  </conditionalFormatting>
  <conditionalFormatting sqref="C113:C116">
    <cfRule type="duplicateValues" dxfId="25" priority="91"/>
  </conditionalFormatting>
  <conditionalFormatting sqref="C166:C167">
    <cfRule type="duplicateValues" dxfId="24" priority="32"/>
  </conditionalFormatting>
  <conditionalFormatting sqref="C169:C170">
    <cfRule type="duplicateValues" dxfId="23" priority="30"/>
  </conditionalFormatting>
  <conditionalFormatting sqref="C172">
    <cfRule type="duplicateValues" dxfId="22" priority="28"/>
  </conditionalFormatting>
  <conditionalFormatting sqref="C180">
    <cfRule type="duplicateValues" dxfId="21" priority="27"/>
  </conditionalFormatting>
  <conditionalFormatting sqref="C182">
    <cfRule type="duplicateValues" dxfId="20" priority="26"/>
  </conditionalFormatting>
  <conditionalFormatting sqref="C187">
    <cfRule type="duplicateValues" dxfId="19" priority="25"/>
  </conditionalFormatting>
  <conditionalFormatting sqref="C201:C204">
    <cfRule type="duplicateValues" dxfId="18" priority="23"/>
  </conditionalFormatting>
  <conditionalFormatting sqref="C206">
    <cfRule type="duplicateValues" dxfId="17" priority="22"/>
  </conditionalFormatting>
  <conditionalFormatting sqref="C207">
    <cfRule type="duplicateValues" dxfId="16" priority="21"/>
  </conditionalFormatting>
  <conditionalFormatting sqref="C218">
    <cfRule type="duplicateValues" dxfId="15" priority="20"/>
  </conditionalFormatting>
  <conditionalFormatting sqref="C177">
    <cfRule type="duplicateValues" dxfId="14" priority="15"/>
  </conditionalFormatting>
  <conditionalFormatting sqref="C173:C174">
    <cfRule type="duplicateValues" dxfId="13" priority="17"/>
  </conditionalFormatting>
  <conditionalFormatting sqref="C175:C176">
    <cfRule type="duplicateValues" dxfId="12" priority="16"/>
  </conditionalFormatting>
  <conditionalFormatting sqref="C178">
    <cfRule type="duplicateValues" dxfId="11" priority="14"/>
  </conditionalFormatting>
  <conditionalFormatting sqref="C179">
    <cfRule type="duplicateValues" dxfId="10" priority="13"/>
  </conditionalFormatting>
  <conditionalFormatting sqref="C184">
    <cfRule type="duplicateValues" dxfId="9" priority="8"/>
  </conditionalFormatting>
  <conditionalFormatting sqref="C195:C197 C162:C163">
    <cfRule type="duplicateValues" dxfId="8" priority="92"/>
  </conditionalFormatting>
  <conditionalFormatting sqref="C200">
    <cfRule type="duplicateValues" dxfId="7" priority="7"/>
  </conditionalFormatting>
  <conditionalFormatting sqref="C199">
    <cfRule type="duplicateValues" dxfId="6" priority="93"/>
  </conditionalFormatting>
  <conditionalFormatting sqref="C188:C194">
    <cfRule type="duplicateValues" dxfId="5" priority="94"/>
  </conditionalFormatting>
  <conditionalFormatting sqref="C217">
    <cfRule type="duplicateValues" dxfId="4" priority="96"/>
  </conditionalFormatting>
  <conditionalFormatting sqref="E202:E204">
    <cfRule type="duplicateValues" dxfId="3" priority="3"/>
  </conditionalFormatting>
  <conditionalFormatting sqref="C5:C6">
    <cfRule type="duplicateValues" dxfId="2" priority="98"/>
  </conditionalFormatting>
  <conditionalFormatting sqref="C198">
    <cfRule type="duplicateValues" dxfId="1" priority="2"/>
  </conditionalFormatting>
  <conditionalFormatting sqref="C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2" sqref="A12"/>
    </sheetView>
  </sheetViews>
  <sheetFormatPr defaultRowHeight="15" x14ac:dyDescent="0.25"/>
  <cols>
    <col min="1" max="1" width="226.7109375" customWidth="1"/>
  </cols>
  <sheetData>
    <row r="1" spans="1:1" ht="232.5" customHeight="1" x14ac:dyDescent="0.25"/>
    <row r="3" spans="1:1" x14ac:dyDescent="0.25">
      <c r="A3" s="179" t="s">
        <v>421</v>
      </c>
    </row>
    <row r="4" spans="1:1" x14ac:dyDescent="0.25">
      <c r="A4" s="181" t="s">
        <v>440</v>
      </c>
    </row>
    <row r="5" spans="1:1" x14ac:dyDescent="0.25">
      <c r="A5" t="s">
        <v>427</v>
      </c>
    </row>
    <row r="7" spans="1:1" x14ac:dyDescent="0.25">
      <c r="A7" s="179" t="s">
        <v>435</v>
      </c>
    </row>
    <row r="8" spans="1:1" x14ac:dyDescent="0.25">
      <c r="A8" s="174" t="s">
        <v>425</v>
      </c>
    </row>
    <row r="9" spans="1:1" x14ac:dyDescent="0.25">
      <c r="A9" s="8" t="s">
        <v>426</v>
      </c>
    </row>
    <row r="11" spans="1:1" x14ac:dyDescent="0.25">
      <c r="A11" s="179" t="s">
        <v>434</v>
      </c>
    </row>
    <row r="12" spans="1:1" x14ac:dyDescent="0.25">
      <c r="A12" s="174" t="s">
        <v>441</v>
      </c>
    </row>
    <row r="13" spans="1:1" x14ac:dyDescent="0.25">
      <c r="A13" s="8" t="s">
        <v>426</v>
      </c>
    </row>
    <row r="14" spans="1:1" s="8" customFormat="1" x14ac:dyDescent="0.25"/>
    <row r="16" spans="1:1" x14ac:dyDescent="0.25">
      <c r="A16" s="180" t="s">
        <v>428</v>
      </c>
    </row>
    <row r="17" spans="1:1" x14ac:dyDescent="0.25">
      <c r="A17" t="s">
        <v>429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3"/>
  <sheetViews>
    <sheetView zoomScale="75" zoomScaleNormal="75" workbookViewId="0">
      <pane xSplit="1" ySplit="4" topLeftCell="B5" activePane="bottomRight" state="frozen"/>
      <selection pane="topRight" activeCell="J1" sqref="J1"/>
      <selection pane="bottomLeft" activeCell="A5" sqref="A5"/>
      <selection pane="bottomRight" activeCell="D8" sqref="D8"/>
    </sheetView>
  </sheetViews>
  <sheetFormatPr defaultRowHeight="15" x14ac:dyDescent="0.25"/>
  <cols>
    <col min="1" max="1" width="53.28515625" style="32" customWidth="1"/>
    <col min="2" max="3" width="30.85546875" style="8" customWidth="1"/>
    <col min="4" max="4" width="92.140625" style="8" customWidth="1"/>
    <col min="5" max="5" width="29.85546875" style="33" customWidth="1"/>
    <col min="6" max="6" width="67.85546875" style="8" customWidth="1"/>
    <col min="7" max="7" width="54.7109375" style="8" customWidth="1"/>
    <col min="8" max="8" width="76.28515625" style="8" customWidth="1"/>
    <col min="9" max="9" width="127.42578125" style="8" customWidth="1"/>
    <col min="10" max="10" width="24" style="8" customWidth="1"/>
    <col min="11" max="14" width="18" style="8" customWidth="1"/>
    <col min="15" max="15" width="22.7109375" style="8" customWidth="1"/>
    <col min="16" max="16" width="30.85546875" style="8" customWidth="1"/>
    <col min="17" max="17" width="41" style="8" customWidth="1"/>
    <col min="18" max="16384" width="9.140625" style="8"/>
  </cols>
  <sheetData>
    <row r="1" spans="1:17" x14ac:dyDescent="0.25">
      <c r="A1" s="8" t="s">
        <v>431</v>
      </c>
      <c r="J1" s="1"/>
      <c r="K1" s="19"/>
    </row>
    <row r="2" spans="1:17" ht="15" customHeight="1" x14ac:dyDescent="0.25">
      <c r="A2" s="212" t="s">
        <v>0</v>
      </c>
      <c r="B2" s="214" t="s">
        <v>213</v>
      </c>
      <c r="C2" s="214"/>
      <c r="D2" s="215" t="s">
        <v>391</v>
      </c>
      <c r="E2" s="217" t="s">
        <v>433</v>
      </c>
      <c r="F2" s="209" t="s">
        <v>214</v>
      </c>
      <c r="G2" s="210"/>
      <c r="H2" s="210"/>
      <c r="I2" s="210"/>
      <c r="J2" s="211"/>
      <c r="K2" s="223" t="s">
        <v>215</v>
      </c>
      <c r="L2" s="224"/>
      <c r="M2" s="224"/>
      <c r="N2" s="224"/>
      <c r="O2" s="225"/>
      <c r="P2" s="212" t="s">
        <v>422</v>
      </c>
      <c r="Q2" s="212" t="s">
        <v>423</v>
      </c>
    </row>
    <row r="3" spans="1:17" ht="24.75" customHeight="1" x14ac:dyDescent="0.25">
      <c r="A3" s="213"/>
      <c r="B3" s="44" t="s">
        <v>216</v>
      </c>
      <c r="C3" s="44" t="s">
        <v>217</v>
      </c>
      <c r="D3" s="216"/>
      <c r="E3" s="218"/>
      <c r="F3" s="45" t="s">
        <v>218</v>
      </c>
      <c r="G3" s="46" t="s">
        <v>219</v>
      </c>
      <c r="H3" s="46" t="s">
        <v>220</v>
      </c>
      <c r="I3" s="46" t="s">
        <v>221</v>
      </c>
      <c r="J3" s="47" t="s">
        <v>222</v>
      </c>
      <c r="K3" s="48" t="s">
        <v>218</v>
      </c>
      <c r="L3" s="49" t="s">
        <v>223</v>
      </c>
      <c r="M3" s="49" t="s">
        <v>224</v>
      </c>
      <c r="N3" s="49" t="s">
        <v>225</v>
      </c>
      <c r="O3" s="176" t="s">
        <v>222</v>
      </c>
      <c r="P3" s="213"/>
      <c r="Q3" s="213"/>
    </row>
    <row r="4" spans="1:17" x14ac:dyDescent="0.25">
      <c r="A4" s="50" t="s">
        <v>226</v>
      </c>
      <c r="B4" s="51" t="s">
        <v>227</v>
      </c>
      <c r="C4" s="51" t="s">
        <v>228</v>
      </c>
      <c r="D4" s="52" t="s">
        <v>229</v>
      </c>
      <c r="E4" s="53" t="s">
        <v>230</v>
      </c>
      <c r="F4" s="54" t="s">
        <v>231</v>
      </c>
      <c r="G4" s="55" t="s">
        <v>232</v>
      </c>
      <c r="H4" s="55" t="s">
        <v>233</v>
      </c>
      <c r="I4" s="55" t="s">
        <v>234</v>
      </c>
      <c r="J4" s="56" t="s">
        <v>235</v>
      </c>
      <c r="K4" s="57" t="s">
        <v>236</v>
      </c>
      <c r="L4" s="58" t="s">
        <v>237</v>
      </c>
      <c r="M4" s="58" t="s">
        <v>238</v>
      </c>
      <c r="N4" s="58" t="s">
        <v>239</v>
      </c>
      <c r="O4" s="177" t="s">
        <v>240</v>
      </c>
      <c r="P4" s="50">
        <v>24</v>
      </c>
      <c r="Q4" s="50">
        <v>24</v>
      </c>
    </row>
    <row r="5" spans="1:17" s="102" customFormat="1" ht="201" customHeight="1" x14ac:dyDescent="0.25">
      <c r="A5" s="105" t="s">
        <v>384</v>
      </c>
      <c r="B5" s="106" t="s">
        <v>333</v>
      </c>
      <c r="C5" s="106" t="s">
        <v>333</v>
      </c>
      <c r="D5" s="106" t="s">
        <v>387</v>
      </c>
      <c r="E5" s="107" t="s">
        <v>432</v>
      </c>
      <c r="F5" s="106" t="s">
        <v>418</v>
      </c>
      <c r="G5" s="106" t="s">
        <v>252</v>
      </c>
      <c r="H5" s="106" t="s">
        <v>419</v>
      </c>
      <c r="I5" s="106" t="s">
        <v>353</v>
      </c>
      <c r="J5" s="106" t="s">
        <v>249</v>
      </c>
      <c r="K5" s="219" t="s">
        <v>250</v>
      </c>
      <c r="L5" s="219"/>
      <c r="M5" s="219"/>
      <c r="N5" s="219"/>
      <c r="O5" s="106" t="s">
        <v>251</v>
      </c>
      <c r="P5" s="178" t="s">
        <v>424</v>
      </c>
      <c r="Q5" s="102" t="s">
        <v>424</v>
      </c>
    </row>
    <row r="6" spans="1:17" s="103" customFormat="1" ht="120" x14ac:dyDescent="0.25">
      <c r="A6" s="110" t="s">
        <v>12</v>
      </c>
      <c r="B6" s="106" t="s">
        <v>333</v>
      </c>
      <c r="C6" s="106" t="s">
        <v>333</v>
      </c>
      <c r="D6" s="106" t="s">
        <v>354</v>
      </c>
      <c r="E6" s="107" t="s">
        <v>432</v>
      </c>
      <c r="F6" s="106" t="s">
        <v>16</v>
      </c>
      <c r="G6" s="106" t="s">
        <v>388</v>
      </c>
      <c r="H6" s="106" t="s">
        <v>16</v>
      </c>
      <c r="I6" s="106" t="s">
        <v>390</v>
      </c>
      <c r="J6" s="106" t="s">
        <v>249</v>
      </c>
      <c r="K6" s="219" t="s">
        <v>250</v>
      </c>
      <c r="L6" s="219"/>
      <c r="M6" s="219"/>
      <c r="N6" s="219"/>
      <c r="O6" s="106" t="s">
        <v>251</v>
      </c>
      <c r="P6" s="178" t="s">
        <v>424</v>
      </c>
    </row>
    <row r="7" spans="1:17" s="103" customFormat="1" ht="75" x14ac:dyDescent="0.25">
      <c r="A7" s="110" t="s">
        <v>13</v>
      </c>
      <c r="B7" s="106" t="s">
        <v>333</v>
      </c>
      <c r="C7" s="106" t="s">
        <v>333</v>
      </c>
      <c r="D7" s="106" t="s">
        <v>389</v>
      </c>
      <c r="E7" s="107" t="s">
        <v>432</v>
      </c>
      <c r="F7" s="106" t="s">
        <v>16</v>
      </c>
      <c r="G7" s="106" t="s">
        <v>16</v>
      </c>
      <c r="H7" s="106" t="s">
        <v>16</v>
      </c>
      <c r="I7" s="106" t="s">
        <v>347</v>
      </c>
      <c r="J7" s="106" t="s">
        <v>249</v>
      </c>
      <c r="K7" s="219" t="s">
        <v>250</v>
      </c>
      <c r="L7" s="219"/>
      <c r="M7" s="219"/>
      <c r="N7" s="219"/>
      <c r="O7" s="106" t="s">
        <v>251</v>
      </c>
      <c r="P7" s="178" t="s">
        <v>424</v>
      </c>
    </row>
    <row r="8" spans="1:17" s="104" customFormat="1" ht="284.25" customHeight="1" x14ac:dyDescent="0.25">
      <c r="A8" s="111" t="s">
        <v>3</v>
      </c>
      <c r="B8" s="106" t="s">
        <v>333</v>
      </c>
      <c r="C8" s="106" t="s">
        <v>333</v>
      </c>
      <c r="D8" s="108" t="s">
        <v>436</v>
      </c>
      <c r="E8" s="175" t="s">
        <v>264</v>
      </c>
      <c r="F8" s="106" t="s">
        <v>356</v>
      </c>
      <c r="G8" s="108" t="s">
        <v>334</v>
      </c>
      <c r="H8" s="106" t="s">
        <v>335</v>
      </c>
      <c r="I8" s="109" t="s">
        <v>357</v>
      </c>
      <c r="J8" s="106" t="s">
        <v>249</v>
      </c>
      <c r="K8" s="219" t="s">
        <v>250</v>
      </c>
      <c r="L8" s="219"/>
      <c r="M8" s="219"/>
      <c r="N8" s="219"/>
      <c r="O8" s="106" t="s">
        <v>251</v>
      </c>
      <c r="P8" s="178" t="s">
        <v>424</v>
      </c>
    </row>
    <row r="9" spans="1:17" s="104" customFormat="1" ht="75" x14ac:dyDescent="0.25">
      <c r="A9" s="111" t="s">
        <v>18</v>
      </c>
      <c r="B9" s="106" t="s">
        <v>333</v>
      </c>
      <c r="C9" s="106" t="s">
        <v>333</v>
      </c>
      <c r="D9" s="106" t="s">
        <v>346</v>
      </c>
      <c r="E9" s="107" t="s">
        <v>432</v>
      </c>
      <c r="F9" s="106" t="s">
        <v>16</v>
      </c>
      <c r="G9" s="106" t="s">
        <v>16</v>
      </c>
      <c r="H9" s="106" t="s">
        <v>16</v>
      </c>
      <c r="I9" s="106" t="s">
        <v>16</v>
      </c>
      <c r="J9" s="106" t="s">
        <v>249</v>
      </c>
      <c r="K9" s="220" t="s">
        <v>16</v>
      </c>
      <c r="L9" s="221"/>
      <c r="M9" s="221"/>
      <c r="N9" s="222"/>
      <c r="O9" s="106" t="s">
        <v>251</v>
      </c>
      <c r="P9" s="178" t="s">
        <v>424</v>
      </c>
    </row>
    <row r="10" spans="1:17" s="104" customFormat="1" ht="108" x14ac:dyDescent="0.25">
      <c r="A10" s="111" t="s">
        <v>385</v>
      </c>
      <c r="B10" s="106" t="s">
        <v>333</v>
      </c>
      <c r="C10" s="106" t="s">
        <v>333</v>
      </c>
      <c r="D10" s="106" t="s">
        <v>344</v>
      </c>
      <c r="E10" s="107" t="s">
        <v>432</v>
      </c>
      <c r="F10" s="106" t="s">
        <v>16</v>
      </c>
      <c r="G10" s="106" t="s">
        <v>16</v>
      </c>
      <c r="H10" s="106" t="s">
        <v>16</v>
      </c>
      <c r="I10" s="106" t="s">
        <v>16</v>
      </c>
      <c r="J10" s="106" t="s">
        <v>249</v>
      </c>
      <c r="K10" s="220" t="s">
        <v>16</v>
      </c>
      <c r="L10" s="221"/>
      <c r="M10" s="221"/>
      <c r="N10" s="222"/>
      <c r="O10" s="106" t="s">
        <v>16</v>
      </c>
      <c r="P10" s="178" t="s">
        <v>424</v>
      </c>
    </row>
    <row r="11" spans="1:17" s="104" customFormat="1" ht="45" x14ac:dyDescent="0.25">
      <c r="A11" s="111" t="s">
        <v>386</v>
      </c>
      <c r="B11" s="106" t="s">
        <v>333</v>
      </c>
      <c r="C11" s="106" t="s">
        <v>333</v>
      </c>
      <c r="D11" s="106" t="s">
        <v>343</v>
      </c>
      <c r="E11" s="107" t="s">
        <v>432</v>
      </c>
      <c r="F11" s="106" t="s">
        <v>16</v>
      </c>
      <c r="G11" s="106" t="s">
        <v>337</v>
      </c>
      <c r="H11" s="106" t="s">
        <v>16</v>
      </c>
      <c r="I11" s="106" t="s">
        <v>16</v>
      </c>
      <c r="J11" s="106" t="s">
        <v>249</v>
      </c>
      <c r="K11" s="219" t="s">
        <v>250</v>
      </c>
      <c r="L11" s="219"/>
      <c r="M11" s="219"/>
      <c r="N11" s="219"/>
      <c r="O11" s="106" t="s">
        <v>251</v>
      </c>
      <c r="P11" s="178" t="s">
        <v>424</v>
      </c>
    </row>
    <row r="12" spans="1:17" s="104" customFormat="1" ht="45" x14ac:dyDescent="0.25">
      <c r="A12" s="111" t="s">
        <v>122</v>
      </c>
      <c r="B12" s="106" t="s">
        <v>333</v>
      </c>
      <c r="C12" s="106" t="s">
        <v>333</v>
      </c>
      <c r="D12" s="106" t="s">
        <v>345</v>
      </c>
      <c r="E12" s="107" t="s">
        <v>432</v>
      </c>
      <c r="F12" s="106" t="s">
        <v>16</v>
      </c>
      <c r="G12" s="106" t="s">
        <v>16</v>
      </c>
      <c r="H12" s="106" t="s">
        <v>16</v>
      </c>
      <c r="I12" s="106" t="s">
        <v>16</v>
      </c>
      <c r="J12" s="106" t="s">
        <v>249</v>
      </c>
      <c r="K12" s="220" t="s">
        <v>16</v>
      </c>
      <c r="L12" s="221"/>
      <c r="M12" s="221"/>
      <c r="N12" s="222"/>
      <c r="O12" s="106" t="s">
        <v>16</v>
      </c>
      <c r="P12" s="178" t="s">
        <v>424</v>
      </c>
    </row>
    <row r="13" spans="1:17" s="104" customFormat="1" ht="354.75" customHeight="1" x14ac:dyDescent="0.25">
      <c r="A13" s="111" t="s">
        <v>17</v>
      </c>
      <c r="B13" s="106" t="s">
        <v>333</v>
      </c>
      <c r="C13" s="106" t="s">
        <v>333</v>
      </c>
      <c r="D13" s="106" t="s">
        <v>381</v>
      </c>
      <c r="E13" s="107" t="s">
        <v>432</v>
      </c>
      <c r="F13" s="106" t="s">
        <v>420</v>
      </c>
      <c r="G13" s="106" t="s">
        <v>16</v>
      </c>
      <c r="H13" s="106" t="s">
        <v>342</v>
      </c>
      <c r="I13" s="108" t="s">
        <v>392</v>
      </c>
      <c r="J13" s="106" t="s">
        <v>249</v>
      </c>
      <c r="K13" s="219" t="s">
        <v>250</v>
      </c>
      <c r="L13" s="219"/>
      <c r="M13" s="219"/>
      <c r="N13" s="219"/>
      <c r="O13" s="106" t="s">
        <v>251</v>
      </c>
      <c r="P13" s="178" t="s">
        <v>424</v>
      </c>
    </row>
  </sheetData>
  <mergeCells count="17">
    <mergeCell ref="P2:P3"/>
    <mergeCell ref="Q2:Q3"/>
    <mergeCell ref="K11:N11"/>
    <mergeCell ref="K13:N13"/>
    <mergeCell ref="K6:N6"/>
    <mergeCell ref="K9:N9"/>
    <mergeCell ref="K10:N10"/>
    <mergeCell ref="K12:N12"/>
    <mergeCell ref="K2:O2"/>
    <mergeCell ref="K8:N8"/>
    <mergeCell ref="K5:N5"/>
    <mergeCell ref="K7:N7"/>
    <mergeCell ref="F2:J2"/>
    <mergeCell ref="A2:A3"/>
    <mergeCell ref="B2:C2"/>
    <mergeCell ref="D2:D3"/>
    <mergeCell ref="E2:E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G10" zoomScaleNormal="100" workbookViewId="0">
      <selection activeCell="L16" sqref="L16"/>
    </sheetView>
  </sheetViews>
  <sheetFormatPr defaultRowHeight="15" x14ac:dyDescent="0.25"/>
  <cols>
    <col min="1" max="1" width="7.85546875" style="8" customWidth="1"/>
    <col min="2" max="2" width="46.28515625" style="8" customWidth="1"/>
    <col min="3" max="3" width="5.42578125" style="8" customWidth="1"/>
    <col min="4" max="4" width="16.140625" style="8" customWidth="1"/>
    <col min="5" max="5" width="6.28515625" style="8" customWidth="1"/>
    <col min="6" max="6" width="1.85546875" style="8" customWidth="1"/>
    <col min="7" max="7" width="27.140625" style="8" customWidth="1"/>
    <col min="8" max="8" width="4.85546875" style="8" customWidth="1"/>
    <col min="9" max="9" width="7.42578125" style="8" customWidth="1"/>
    <col min="10" max="10" width="38.7109375" style="8" customWidth="1"/>
    <col min="11" max="11" width="25.28515625" style="8" customWidth="1"/>
    <col min="12" max="12" width="56.28515625" style="8" customWidth="1"/>
    <col min="13" max="13" width="2.85546875" style="29" customWidth="1"/>
    <col min="14" max="14" width="50.5703125" style="8" customWidth="1"/>
    <col min="15" max="15" width="58" style="8" customWidth="1"/>
    <col min="16" max="16" width="35.5703125" style="8" customWidth="1"/>
    <col min="17" max="17" width="9.140625" style="8"/>
    <col min="18" max="18" width="60.140625" style="8" customWidth="1"/>
    <col min="19" max="16384" width="9.140625" style="8"/>
  </cols>
  <sheetData>
    <row r="1" spans="1:18" x14ac:dyDescent="0.25">
      <c r="A1" s="27" t="s">
        <v>242</v>
      </c>
      <c r="B1" s="27"/>
      <c r="N1" s="29"/>
      <c r="O1" s="29"/>
      <c r="P1" s="29"/>
      <c r="Q1" s="29"/>
      <c r="R1" s="29"/>
    </row>
    <row r="2" spans="1:18" ht="17.25" x14ac:dyDescent="0.3">
      <c r="A2" s="186" t="s">
        <v>445</v>
      </c>
      <c r="B2" s="42"/>
      <c r="K2" s="19"/>
      <c r="N2" s="29"/>
      <c r="O2" s="29"/>
      <c r="P2" s="29"/>
      <c r="Q2" s="29"/>
      <c r="R2" s="29"/>
    </row>
    <row r="3" spans="1:18" ht="44.25" customHeight="1" x14ac:dyDescent="0.25">
      <c r="A3" s="226" t="s">
        <v>448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8"/>
      <c r="N3" s="29"/>
      <c r="O3" s="29"/>
      <c r="P3" s="29"/>
      <c r="Q3" s="29"/>
      <c r="R3" s="29"/>
    </row>
    <row r="4" spans="1:18" ht="73.5" customHeight="1" x14ac:dyDescent="0.25">
      <c r="A4" s="226" t="s">
        <v>446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8"/>
      <c r="N4" s="29"/>
      <c r="O4" s="29"/>
      <c r="P4" s="93"/>
      <c r="Q4" s="29"/>
      <c r="R4" s="94"/>
    </row>
    <row r="5" spans="1:18" ht="129" customHeight="1" x14ac:dyDescent="0.25">
      <c r="A5" s="226" t="s">
        <v>447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8"/>
      <c r="N5" s="29"/>
      <c r="O5" s="29"/>
      <c r="P5" s="93"/>
      <c r="Q5" s="29"/>
      <c r="R5" s="94"/>
    </row>
    <row r="6" spans="1:18" ht="21" customHeight="1" x14ac:dyDescent="0.25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N6" s="29"/>
      <c r="O6" s="29"/>
      <c r="P6" s="189"/>
      <c r="Q6" s="29"/>
      <c r="R6" s="190"/>
    </row>
    <row r="7" spans="1:18" ht="17.25" customHeight="1" x14ac:dyDescent="0.2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N7" s="29"/>
      <c r="O7" s="29"/>
      <c r="P7" s="29"/>
      <c r="Q7" s="29"/>
      <c r="R7" s="29"/>
    </row>
    <row r="8" spans="1:18" x14ac:dyDescent="0.25">
      <c r="A8" s="230" t="s">
        <v>286</v>
      </c>
      <c r="B8" s="20" t="s">
        <v>243</v>
      </c>
      <c r="D8" s="231" t="s">
        <v>331</v>
      </c>
      <c r="E8" s="21" t="s">
        <v>244</v>
      </c>
      <c r="F8" s="232" t="s">
        <v>245</v>
      </c>
      <c r="G8" s="24" t="s">
        <v>248</v>
      </c>
      <c r="H8" s="233" t="s">
        <v>247</v>
      </c>
      <c r="J8" s="231" t="s">
        <v>283</v>
      </c>
      <c r="K8" s="24" t="s">
        <v>248</v>
      </c>
      <c r="L8" s="229"/>
      <c r="N8" s="29"/>
      <c r="O8" s="29"/>
      <c r="P8" s="93"/>
      <c r="Q8" s="29"/>
      <c r="R8" s="94"/>
    </row>
    <row r="9" spans="1:18" x14ac:dyDescent="0.25">
      <c r="A9" s="230"/>
      <c r="B9" s="22" t="s">
        <v>246</v>
      </c>
      <c r="D9" s="231"/>
      <c r="E9" s="23" t="s">
        <v>286</v>
      </c>
      <c r="F9" s="232"/>
      <c r="G9" s="38" t="s">
        <v>246</v>
      </c>
      <c r="H9" s="233"/>
      <c r="J9" s="231"/>
      <c r="K9" s="38" t="s">
        <v>246</v>
      </c>
      <c r="L9" s="229"/>
      <c r="N9" s="29"/>
      <c r="O9" s="29"/>
      <c r="P9" s="93"/>
      <c r="Q9" s="29"/>
      <c r="R9" s="94"/>
    </row>
    <row r="10" spans="1:18" x14ac:dyDescent="0.25">
      <c r="N10" s="29"/>
      <c r="O10" s="29"/>
      <c r="P10" s="93"/>
      <c r="Q10" s="29"/>
      <c r="R10" s="94"/>
    </row>
    <row r="11" spans="1:18" x14ac:dyDescent="0.25">
      <c r="A11" s="4"/>
      <c r="I11" s="1" t="s">
        <v>449</v>
      </c>
      <c r="J11" s="1" t="s">
        <v>284</v>
      </c>
      <c r="K11" s="19">
        <f>365/90</f>
        <v>4.0555555555555554</v>
      </c>
      <c r="L11" s="8" t="s">
        <v>285</v>
      </c>
      <c r="N11" s="29"/>
      <c r="O11" s="29"/>
      <c r="P11" s="93"/>
      <c r="Q11" s="29"/>
      <c r="R11" s="94"/>
    </row>
    <row r="12" spans="1:18" x14ac:dyDescent="0.25">
      <c r="F12" s="25"/>
      <c r="G12" s="26"/>
      <c r="H12" s="41"/>
      <c r="J12" s="37"/>
      <c r="N12" s="29"/>
      <c r="O12" s="29"/>
      <c r="P12" s="29"/>
      <c r="Q12" s="29"/>
      <c r="R12" s="94"/>
    </row>
    <row r="14" spans="1:18" s="35" customFormat="1" x14ac:dyDescent="0.25">
      <c r="J14" s="36"/>
    </row>
    <row r="15" spans="1:18" ht="34.5" customHeight="1" x14ac:dyDescent="0.25">
      <c r="A15" s="101" t="s">
        <v>382</v>
      </c>
      <c r="B15" s="18"/>
      <c r="C15" s="18"/>
      <c r="D15" s="18"/>
      <c r="L15" s="89" t="s">
        <v>336</v>
      </c>
      <c r="O15" s="89"/>
    </row>
    <row r="16" spans="1:18" ht="62.25" customHeight="1" x14ac:dyDescent="0.25">
      <c r="J16" s="97" t="s">
        <v>383</v>
      </c>
      <c r="L16" s="191" t="s">
        <v>350</v>
      </c>
      <c r="N16" s="96"/>
      <c r="O16" s="95"/>
    </row>
    <row r="17" spans="10:14" x14ac:dyDescent="0.25">
      <c r="J17" s="98" t="s">
        <v>280</v>
      </c>
      <c r="N17" s="90"/>
    </row>
    <row r="18" spans="10:14" x14ac:dyDescent="0.25">
      <c r="J18" s="98" t="s">
        <v>279</v>
      </c>
      <c r="N18" s="90"/>
    </row>
    <row r="19" spans="10:14" x14ac:dyDescent="0.25">
      <c r="J19" s="99" t="s">
        <v>332</v>
      </c>
      <c r="N19" s="91"/>
    </row>
    <row r="20" spans="10:14" x14ac:dyDescent="0.25">
      <c r="J20" s="98" t="s">
        <v>330</v>
      </c>
      <c r="N20" s="90"/>
    </row>
    <row r="21" spans="10:14" x14ac:dyDescent="0.25">
      <c r="J21" s="98" t="s">
        <v>281</v>
      </c>
      <c r="N21" s="90"/>
    </row>
    <row r="22" spans="10:14" x14ac:dyDescent="0.25">
      <c r="J22" s="98" t="s">
        <v>282</v>
      </c>
      <c r="L22" s="2"/>
      <c r="N22" s="90"/>
    </row>
    <row r="23" spans="10:14" ht="45" x14ac:dyDescent="0.25">
      <c r="J23" s="100" t="s">
        <v>18</v>
      </c>
      <c r="N23" s="92"/>
    </row>
    <row r="25" spans="10:14" x14ac:dyDescent="0.25">
      <c r="N25" s="39"/>
    </row>
    <row r="26" spans="10:14" x14ac:dyDescent="0.25">
      <c r="N26" s="40"/>
    </row>
    <row r="27" spans="10:14" x14ac:dyDescent="0.25">
      <c r="N27" s="40"/>
    </row>
    <row r="28" spans="10:14" x14ac:dyDescent="0.25">
      <c r="N28" s="40"/>
    </row>
    <row r="29" spans="10:14" x14ac:dyDescent="0.25">
      <c r="N29" s="40"/>
    </row>
    <row r="30" spans="10:14" x14ac:dyDescent="0.25">
      <c r="N30" s="40"/>
    </row>
    <row r="63" spans="10:10" s="35" customFormat="1" x14ac:dyDescent="0.25">
      <c r="J63" s="36"/>
    </row>
  </sheetData>
  <mergeCells count="9">
    <mergeCell ref="A4:L4"/>
    <mergeCell ref="A3:L3"/>
    <mergeCell ref="A5:L5"/>
    <mergeCell ref="L8:L9"/>
    <mergeCell ref="A8:A9"/>
    <mergeCell ref="D8:D9"/>
    <mergeCell ref="F8:F9"/>
    <mergeCell ref="H8:H9"/>
    <mergeCell ref="J8:J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8"/>
  <sheetViews>
    <sheetView workbookViewId="0">
      <pane ySplit="8" topLeftCell="A9" activePane="bottomLeft" state="frozen"/>
      <selection pane="bottomLeft" activeCell="A6" sqref="A6"/>
    </sheetView>
  </sheetViews>
  <sheetFormatPr defaultRowHeight="15" x14ac:dyDescent="0.25"/>
  <cols>
    <col min="1" max="1" width="23.42578125" style="8" customWidth="1"/>
    <col min="2" max="2" width="38.5703125" customWidth="1"/>
    <col min="3" max="3" width="32.28515625" customWidth="1"/>
    <col min="4" max="4" width="14.7109375" customWidth="1"/>
    <col min="5" max="5" width="22.7109375" customWidth="1"/>
    <col min="6" max="6" width="19.85546875" customWidth="1"/>
    <col min="7" max="7" width="35.140625" customWidth="1"/>
    <col min="8" max="8" width="22.42578125" customWidth="1"/>
    <col min="9" max="9" width="36.85546875" style="28" customWidth="1"/>
  </cols>
  <sheetData>
    <row r="1" spans="1:9" s="8" customFormat="1" x14ac:dyDescent="0.25">
      <c r="A1" s="2" t="s">
        <v>438</v>
      </c>
      <c r="I1" s="28"/>
    </row>
    <row r="2" spans="1:9" s="8" customFormat="1" ht="161.25" customHeight="1" x14ac:dyDescent="0.25">
      <c r="I2" s="28"/>
    </row>
    <row r="3" spans="1:9" s="8" customFormat="1" ht="15.75" customHeight="1" x14ac:dyDescent="0.25">
      <c r="I3" s="28"/>
    </row>
    <row r="4" spans="1:9" s="8" customFormat="1" ht="21" customHeight="1" x14ac:dyDescent="0.25">
      <c r="I4" s="28"/>
    </row>
    <row r="5" spans="1:9" s="8" customFormat="1" x14ac:dyDescent="0.25">
      <c r="A5" s="18" t="s">
        <v>439</v>
      </c>
      <c r="B5" s="18"/>
      <c r="C5" s="18"/>
      <c r="I5" s="28"/>
    </row>
    <row r="6" spans="1:9" s="8" customFormat="1" x14ac:dyDescent="0.25">
      <c r="A6" s="85" t="s">
        <v>366</v>
      </c>
      <c r="B6" s="86">
        <v>90</v>
      </c>
      <c r="I6" s="28"/>
    </row>
    <row r="7" spans="1:9" s="29" customFormat="1" x14ac:dyDescent="0.25">
      <c r="A7" s="87"/>
      <c r="B7" s="88"/>
      <c r="I7" s="30"/>
    </row>
    <row r="8" spans="1:9" x14ac:dyDescent="0.25">
      <c r="A8" s="64" t="s">
        <v>374</v>
      </c>
      <c r="B8" s="64" t="s">
        <v>375</v>
      </c>
      <c r="C8" s="64" t="s">
        <v>379</v>
      </c>
      <c r="D8" s="64" t="s">
        <v>358</v>
      </c>
      <c r="E8" s="64" t="s">
        <v>373</v>
      </c>
      <c r="F8" s="64" t="s">
        <v>369</v>
      </c>
      <c r="G8" s="64" t="s">
        <v>371</v>
      </c>
      <c r="H8" s="59" t="s">
        <v>378</v>
      </c>
      <c r="I8"/>
    </row>
    <row r="9" spans="1:9" x14ac:dyDescent="0.25">
      <c r="A9" s="65">
        <v>54362696</v>
      </c>
      <c r="B9" s="66">
        <v>0</v>
      </c>
      <c r="C9" s="66">
        <v>0</v>
      </c>
      <c r="D9" s="67" t="s">
        <v>359</v>
      </c>
      <c r="E9" s="66">
        <v>90</v>
      </c>
      <c r="F9" s="66" t="s">
        <v>367</v>
      </c>
      <c r="G9" s="68"/>
      <c r="H9" s="69">
        <f>A9*E9</f>
        <v>4892642640</v>
      </c>
      <c r="I9"/>
    </row>
    <row r="10" spans="1:9" x14ac:dyDescent="0.25">
      <c r="A10" s="66"/>
      <c r="B10" s="66">
        <v>0</v>
      </c>
      <c r="C10" s="70">
        <v>2400000</v>
      </c>
      <c r="D10" s="71" t="s">
        <v>360</v>
      </c>
      <c r="E10" s="66">
        <v>70</v>
      </c>
      <c r="F10" s="66" t="s">
        <v>361</v>
      </c>
      <c r="G10" s="72" t="s">
        <v>362</v>
      </c>
      <c r="H10" s="69">
        <f>C10*E10*(-1)</f>
        <v>-168000000</v>
      </c>
      <c r="I10"/>
    </row>
    <row r="11" spans="1:9" x14ac:dyDescent="0.25">
      <c r="A11" s="66"/>
      <c r="B11" s="66">
        <v>0</v>
      </c>
      <c r="C11" s="73">
        <v>72360</v>
      </c>
      <c r="D11" s="71" t="s">
        <v>363</v>
      </c>
      <c r="E11" s="66">
        <v>70</v>
      </c>
      <c r="F11" s="66" t="s">
        <v>361</v>
      </c>
      <c r="G11" s="72"/>
      <c r="H11" s="69">
        <f>C11*E11*(-1)</f>
        <v>-5065200</v>
      </c>
      <c r="I11"/>
    </row>
    <row r="12" spans="1:9" x14ac:dyDescent="0.25">
      <c r="A12" s="66"/>
      <c r="B12" s="66">
        <v>0</v>
      </c>
      <c r="C12" s="74">
        <v>121067.93</v>
      </c>
      <c r="D12" s="71" t="s">
        <v>364</v>
      </c>
      <c r="E12" s="66">
        <v>70</v>
      </c>
      <c r="F12" s="66" t="s">
        <v>361</v>
      </c>
      <c r="G12" s="72"/>
      <c r="H12" s="69">
        <f>C12*E12*(-1)</f>
        <v>-8474755.0999999996</v>
      </c>
      <c r="I12"/>
    </row>
    <row r="13" spans="1:9" x14ac:dyDescent="0.25">
      <c r="A13" s="66"/>
      <c r="B13" s="73">
        <v>53470.3</v>
      </c>
      <c r="C13" s="66">
        <v>0</v>
      </c>
      <c r="D13" s="71" t="s">
        <v>329</v>
      </c>
      <c r="E13" s="66">
        <v>70</v>
      </c>
      <c r="F13" s="66" t="s">
        <v>361</v>
      </c>
      <c r="G13" s="72"/>
      <c r="H13" s="69">
        <f>B13*E13</f>
        <v>3742921</v>
      </c>
      <c r="I13"/>
    </row>
    <row r="14" spans="1:9" s="8" customFormat="1" x14ac:dyDescent="0.25">
      <c r="A14" s="60"/>
      <c r="B14" s="82">
        <v>0</v>
      </c>
      <c r="C14" s="84">
        <v>500.62</v>
      </c>
      <c r="D14" s="71" t="s">
        <v>254</v>
      </c>
      <c r="E14" s="66">
        <v>70</v>
      </c>
      <c r="F14" s="66" t="s">
        <v>361</v>
      </c>
      <c r="G14" s="83" t="s">
        <v>377</v>
      </c>
      <c r="H14" s="69">
        <f>C14*(-70)</f>
        <v>-35043.4</v>
      </c>
    </row>
    <row r="15" spans="1:9" ht="13.5" customHeight="1" x14ac:dyDescent="0.25">
      <c r="A15" s="60"/>
      <c r="B15" s="60">
        <v>0</v>
      </c>
      <c r="C15" s="61">
        <v>1600340</v>
      </c>
      <c r="D15" s="62" t="s">
        <v>370</v>
      </c>
      <c r="E15" s="63">
        <v>55</v>
      </c>
      <c r="F15" s="60" t="s">
        <v>365</v>
      </c>
      <c r="G15" s="75" t="s">
        <v>259</v>
      </c>
      <c r="H15" s="69">
        <f>C15*E15*(-1)</f>
        <v>-88018700</v>
      </c>
      <c r="I15"/>
    </row>
    <row r="16" spans="1:9" s="31" customFormat="1" ht="20.25" customHeight="1" x14ac:dyDescent="0.25">
      <c r="A16" s="234" t="s">
        <v>368</v>
      </c>
      <c r="B16" s="238" t="s">
        <v>380</v>
      </c>
      <c r="C16" s="239"/>
      <c r="D16" s="236"/>
      <c r="E16" s="234" t="s">
        <v>372</v>
      </c>
      <c r="F16" s="76"/>
      <c r="G16" s="78" t="s">
        <v>253</v>
      </c>
      <c r="H16" s="80">
        <f>SUM(H9:H15)</f>
        <v>4626791862.5</v>
      </c>
    </row>
    <row r="17" spans="1:8" s="31" customFormat="1" ht="135" customHeight="1" x14ac:dyDescent="0.25">
      <c r="A17" s="235"/>
      <c r="B17" s="240"/>
      <c r="C17" s="241"/>
      <c r="D17" s="237"/>
      <c r="E17" s="235"/>
      <c r="F17" s="77"/>
      <c r="G17" s="79" t="s">
        <v>376</v>
      </c>
      <c r="H17" s="81">
        <f>H16/90</f>
        <v>51408798.472222224</v>
      </c>
    </row>
    <row r="28" spans="1:8" x14ac:dyDescent="0.25">
      <c r="H28" s="28"/>
    </row>
  </sheetData>
  <mergeCells count="4">
    <mergeCell ref="E16:E17"/>
    <mergeCell ref="D16:D17"/>
    <mergeCell ref="B16:C17"/>
    <mergeCell ref="A16:A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254р8.3_СписокСчетов</vt:lpstr>
      <vt:lpstr>ОсобенностиКнопокАвтозаполнения</vt:lpstr>
      <vt:lpstr>алгоритмАвтозаполнения</vt:lpstr>
      <vt:lpstr>Формулы и ЭлСтоим</vt:lpstr>
      <vt:lpstr>примерРасчетаСВЗОП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2021-09-21T10:10:17Z</dcterms:modified>
</cp:coreProperties>
</file>